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P86" i="1"/>
  <c r="P83"/>
  <c r="P80"/>
  <c r="P77"/>
  <c r="P74"/>
  <c r="P71"/>
  <c r="P68"/>
  <c r="P65"/>
  <c r="P62"/>
  <c r="P59"/>
  <c r="P56"/>
  <c r="P53"/>
  <c r="P50"/>
  <c r="P47"/>
  <c r="P44"/>
  <c r="P41"/>
  <c r="P38"/>
  <c r="P35"/>
  <c r="P32"/>
  <c r="P29"/>
  <c r="P26"/>
  <c r="P23"/>
  <c r="P20"/>
  <c r="P17"/>
  <c r="P14"/>
  <c r="P11"/>
  <c r="P8"/>
  <c r="P85"/>
  <c r="P82"/>
  <c r="P79"/>
  <c r="P76"/>
  <c r="P73"/>
  <c r="P70"/>
  <c r="P67"/>
  <c r="P64"/>
  <c r="P61"/>
  <c r="P58"/>
  <c r="P55"/>
  <c r="P52"/>
  <c r="P49"/>
  <c r="P46"/>
  <c r="P43"/>
  <c r="P40"/>
  <c r="P37"/>
  <c r="P34"/>
  <c r="P31"/>
  <c r="P28"/>
  <c r="P25"/>
  <c r="P22"/>
  <c r="P19"/>
  <c r="P16"/>
  <c r="P13"/>
  <c r="P10"/>
  <c r="P7"/>
  <c r="O7"/>
  <c r="O86"/>
  <c r="O83"/>
  <c r="O80"/>
  <c r="O77"/>
  <c r="O74"/>
  <c r="O71"/>
  <c r="O68"/>
  <c r="O65"/>
  <c r="O62"/>
  <c r="O59"/>
  <c r="O56"/>
  <c r="O53"/>
  <c r="O50"/>
  <c r="O47"/>
  <c r="O44"/>
  <c r="O41"/>
  <c r="O38"/>
  <c r="O35"/>
  <c r="O32"/>
  <c r="O29"/>
  <c r="O26"/>
  <c r="O23"/>
  <c r="O20"/>
  <c r="O17"/>
  <c r="O14"/>
  <c r="O11"/>
  <c r="O8"/>
  <c r="O85"/>
  <c r="O82"/>
  <c r="O79"/>
  <c r="O76"/>
  <c r="O73"/>
  <c r="O70"/>
  <c r="O67"/>
  <c r="O64"/>
  <c r="O61"/>
  <c r="O58"/>
  <c r="O55"/>
  <c r="O52"/>
  <c r="O49"/>
  <c r="O46"/>
  <c r="O43"/>
  <c r="O40"/>
  <c r="O37"/>
  <c r="O34"/>
  <c r="O31"/>
  <c r="O28"/>
  <c r="O25"/>
  <c r="O22"/>
  <c r="O19"/>
  <c r="O16"/>
  <c r="O13"/>
  <c r="O10"/>
  <c r="N86"/>
  <c r="N83"/>
  <c r="N80"/>
  <c r="N77"/>
  <c r="N74"/>
  <c r="N71"/>
  <c r="N68"/>
  <c r="N65"/>
  <c r="N62"/>
  <c r="N59"/>
  <c r="N56"/>
  <c r="N50"/>
  <c r="N47"/>
  <c r="N44"/>
  <c r="N41"/>
  <c r="N38"/>
  <c r="N35"/>
  <c r="N32"/>
  <c r="N29"/>
  <c r="N26"/>
  <c r="N23"/>
  <c r="N20"/>
  <c r="N17"/>
  <c r="N14"/>
  <c r="N11"/>
  <c r="N8"/>
  <c r="N53"/>
  <c r="N85"/>
  <c r="N82"/>
  <c r="N79"/>
  <c r="N76"/>
  <c r="N73"/>
  <c r="N70"/>
  <c r="N67"/>
  <c r="N64"/>
  <c r="N61"/>
  <c r="N58"/>
  <c r="N55"/>
  <c r="N52"/>
  <c r="N49"/>
  <c r="N46"/>
  <c r="N43"/>
  <c r="N40"/>
  <c r="N37"/>
  <c r="N34"/>
  <c r="N31"/>
  <c r="N28"/>
  <c r="N25"/>
  <c r="N22"/>
  <c r="N19"/>
  <c r="N16"/>
  <c r="N13"/>
  <c r="N10"/>
  <c r="N7"/>
  <c r="M86"/>
  <c r="M83"/>
  <c r="M80"/>
  <c r="M77"/>
  <c r="M74"/>
  <c r="M71"/>
  <c r="M68"/>
  <c r="M65"/>
  <c r="M62"/>
  <c r="M59"/>
  <c r="M56"/>
  <c r="M53"/>
  <c r="M50"/>
  <c r="M47"/>
  <c r="M44"/>
  <c r="M41"/>
  <c r="M38"/>
  <c r="M35"/>
  <c r="M32"/>
  <c r="M29"/>
  <c r="M26"/>
  <c r="M23"/>
  <c r="M20"/>
  <c r="M17"/>
  <c r="M14"/>
  <c r="M11"/>
  <c r="M8"/>
  <c r="M85"/>
  <c r="M82"/>
  <c r="M79"/>
  <c r="M76"/>
  <c r="M73"/>
  <c r="M70"/>
  <c r="M67"/>
  <c r="M64"/>
  <c r="M61"/>
  <c r="M58"/>
  <c r="M55"/>
  <c r="M52"/>
  <c r="M49"/>
  <c r="M46"/>
  <c r="M43"/>
  <c r="M40"/>
  <c r="M37"/>
  <c r="M34"/>
  <c r="M31"/>
  <c r="M28"/>
  <c r="M25"/>
  <c r="M22"/>
  <c r="M19"/>
  <c r="M16"/>
  <c r="M13"/>
  <c r="M10"/>
  <c r="M7"/>
  <c r="L86"/>
  <c r="L83"/>
  <c r="L80"/>
  <c r="L77"/>
  <c r="L74"/>
  <c r="L71"/>
  <c r="L68"/>
  <c r="L65"/>
  <c r="L62"/>
  <c r="L59"/>
  <c r="L56"/>
  <c r="L53"/>
  <c r="L50"/>
  <c r="L47"/>
  <c r="L44"/>
  <c r="L41"/>
  <c r="L38"/>
  <c r="L35"/>
  <c r="K71"/>
  <c r="K32"/>
  <c r="L32"/>
  <c r="L29"/>
  <c r="L26"/>
  <c r="L23"/>
  <c r="L20"/>
  <c r="L17"/>
  <c r="L14"/>
  <c r="L11"/>
  <c r="L8"/>
  <c r="L85"/>
  <c r="L82"/>
  <c r="L79"/>
  <c r="L76"/>
  <c r="L73"/>
  <c r="L70"/>
  <c r="L67"/>
  <c r="L64"/>
  <c r="L61"/>
  <c r="L58"/>
  <c r="L55"/>
  <c r="L52"/>
  <c r="L49"/>
  <c r="L46"/>
  <c r="L43"/>
  <c r="L40"/>
  <c r="L37"/>
  <c r="L34"/>
  <c r="L31"/>
  <c r="L28"/>
  <c r="L25"/>
  <c r="L22"/>
  <c r="L19"/>
  <c r="L16"/>
  <c r="L13"/>
  <c r="L10"/>
  <c r="L7"/>
  <c r="K86"/>
  <c r="K83"/>
  <c r="K80"/>
  <c r="K77"/>
  <c r="K74"/>
  <c r="K68"/>
  <c r="K65"/>
  <c r="K62"/>
  <c r="K59"/>
  <c r="K56"/>
  <c r="K53"/>
  <c r="K50"/>
  <c r="K47"/>
  <c r="K44"/>
  <c r="K41"/>
  <c r="K38"/>
  <c r="K35"/>
  <c r="K29"/>
  <c r="K26"/>
  <c r="K23"/>
  <c r="K20"/>
  <c r="K17"/>
  <c r="K14"/>
  <c r="K11"/>
  <c r="K8"/>
  <c r="K85"/>
  <c r="K82"/>
  <c r="K79"/>
  <c r="K76"/>
  <c r="K73"/>
  <c r="K70"/>
  <c r="K67"/>
  <c r="K64"/>
  <c r="K61"/>
  <c r="K58"/>
  <c r="K55"/>
  <c r="K52"/>
  <c r="K49"/>
  <c r="K46"/>
  <c r="K43"/>
  <c r="K40"/>
  <c r="K37"/>
  <c r="K34"/>
  <c r="K31"/>
  <c r="K28"/>
  <c r="K25"/>
  <c r="K22"/>
  <c r="K19"/>
  <c r="K16"/>
  <c r="K13"/>
  <c r="K10"/>
  <c r="K7"/>
  <c r="J86"/>
  <c r="J83"/>
  <c r="J80"/>
  <c r="J77"/>
  <c r="J74"/>
  <c r="J71"/>
  <c r="J68"/>
  <c r="J65"/>
  <c r="J62"/>
  <c r="J59"/>
  <c r="J56"/>
  <c r="J53"/>
  <c r="J50"/>
  <c r="J47"/>
  <c r="J44"/>
  <c r="J41"/>
  <c r="J38"/>
  <c r="J35"/>
  <c r="J32"/>
  <c r="J29"/>
  <c r="J26"/>
  <c r="J23"/>
  <c r="J20"/>
  <c r="J17"/>
  <c r="J14"/>
  <c r="J11"/>
  <c r="J8"/>
  <c r="J85"/>
  <c r="J82"/>
  <c r="J79"/>
  <c r="J76"/>
  <c r="J73"/>
  <c r="J70"/>
  <c r="J67"/>
  <c r="J64"/>
  <c r="J61"/>
  <c r="J58"/>
  <c r="J55"/>
  <c r="J52"/>
  <c r="J49"/>
  <c r="J46"/>
  <c r="J43"/>
  <c r="J40"/>
  <c r="J37"/>
  <c r="J34"/>
  <c r="J31"/>
  <c r="J28"/>
  <c r="J25"/>
  <c r="J22"/>
  <c r="J19"/>
  <c r="J16"/>
  <c r="J13"/>
  <c r="J10"/>
  <c r="J7"/>
  <c r="I86"/>
  <c r="I83"/>
  <c r="I80"/>
  <c r="I77"/>
  <c r="I74"/>
  <c r="I71"/>
  <c r="I68"/>
  <c r="I65"/>
  <c r="I62"/>
  <c r="I59"/>
  <c r="I56"/>
  <c r="I53"/>
  <c r="I50"/>
  <c r="I47"/>
  <c r="I44"/>
  <c r="I43"/>
  <c r="I41"/>
  <c r="I38"/>
  <c r="I35"/>
  <c r="I32"/>
  <c r="I29"/>
  <c r="I26"/>
  <c r="I23"/>
  <c r="I20"/>
  <c r="I17"/>
  <c r="I14"/>
  <c r="I11"/>
  <c r="I8"/>
  <c r="I85"/>
  <c r="I82"/>
  <c r="I79"/>
  <c r="I76"/>
  <c r="I73"/>
  <c r="I70"/>
  <c r="I67"/>
  <c r="I64"/>
  <c r="I61"/>
  <c r="I58"/>
  <c r="I55"/>
  <c r="I52"/>
  <c r="I49"/>
  <c r="I46"/>
  <c r="I40"/>
  <c r="I37"/>
  <c r="I34"/>
  <c r="I31"/>
  <c r="I28"/>
  <c r="I25"/>
  <c r="I22"/>
  <c r="I19"/>
  <c r="I16"/>
  <c r="I13"/>
  <c r="I10"/>
  <c r="I7"/>
  <c r="H86"/>
  <c r="H83"/>
  <c r="H80"/>
  <c r="H77"/>
  <c r="H74"/>
  <c r="H71"/>
  <c r="H68"/>
  <c r="H65"/>
  <c r="H62"/>
  <c r="H59"/>
  <c r="H56"/>
  <c r="H53"/>
  <c r="H50"/>
  <c r="H47"/>
  <c r="H44"/>
  <c r="H41"/>
  <c r="H38"/>
  <c r="H32"/>
  <c r="H35"/>
  <c r="H29"/>
  <c r="H26"/>
  <c r="H23"/>
  <c r="H20"/>
  <c r="H17"/>
  <c r="H14"/>
  <c r="H11"/>
  <c r="H8"/>
  <c r="H85"/>
  <c r="H82"/>
  <c r="H79"/>
  <c r="H76"/>
  <c r="H73"/>
  <c r="H70"/>
  <c r="H67"/>
  <c r="H64"/>
  <c r="H61"/>
  <c r="H58"/>
  <c r="H55"/>
  <c r="H52"/>
  <c r="H49"/>
  <c r="H46"/>
  <c r="H43"/>
  <c r="H40"/>
  <c r="H37"/>
  <c r="H34"/>
  <c r="H31"/>
  <c r="H28"/>
  <c r="H25"/>
  <c r="H22"/>
  <c r="H19"/>
  <c r="H16"/>
  <c r="H13"/>
  <c r="H10"/>
  <c r="H7"/>
  <c r="G86"/>
  <c r="G83"/>
  <c r="G80"/>
  <c r="G77"/>
  <c r="G74"/>
  <c r="G71"/>
  <c r="G68"/>
  <c r="G65"/>
  <c r="G62"/>
  <c r="G59"/>
  <c r="G56"/>
  <c r="G53"/>
  <c r="G50"/>
  <c r="G47"/>
  <c r="G44"/>
  <c r="G41"/>
  <c r="G38"/>
  <c r="G35"/>
  <c r="G32"/>
  <c r="G29"/>
  <c r="G26"/>
  <c r="G23"/>
  <c r="G20"/>
  <c r="G17"/>
  <c r="G14"/>
  <c r="G11"/>
  <c r="G8"/>
  <c r="G85"/>
  <c r="G82"/>
  <c r="G79"/>
  <c r="G76"/>
  <c r="G73"/>
  <c r="G70"/>
  <c r="G67"/>
  <c r="G64"/>
  <c r="G61"/>
  <c r="G58"/>
  <c r="G55"/>
  <c r="G52"/>
  <c r="G49"/>
  <c r="G46"/>
  <c r="G43"/>
  <c r="G40"/>
  <c r="G37"/>
  <c r="G34"/>
  <c r="G31"/>
  <c r="G28"/>
  <c r="G25"/>
  <c r="G22"/>
  <c r="G19"/>
  <c r="G16"/>
  <c r="G13"/>
  <c r="G10"/>
  <c r="G7"/>
  <c r="F86"/>
  <c r="F83"/>
  <c r="F80"/>
  <c r="F77"/>
  <c r="F74"/>
  <c r="F71"/>
  <c r="F68"/>
  <c r="F65"/>
  <c r="F62"/>
  <c r="F59"/>
  <c r="F56"/>
  <c r="F53"/>
  <c r="F50"/>
  <c r="F47"/>
  <c r="F44"/>
  <c r="F41"/>
  <c r="F38"/>
  <c r="F35"/>
  <c r="F32"/>
  <c r="F29"/>
  <c r="F26"/>
  <c r="F23"/>
  <c r="F20"/>
  <c r="F17"/>
  <c r="F14"/>
  <c r="F11"/>
  <c r="F8"/>
  <c r="F85"/>
  <c r="F82"/>
  <c r="F79"/>
  <c r="F76"/>
  <c r="F73"/>
  <c r="F70"/>
  <c r="F67"/>
  <c r="F64"/>
  <c r="F61"/>
  <c r="F58"/>
  <c r="F55"/>
  <c r="F52"/>
  <c r="F49"/>
  <c r="F46"/>
  <c r="F43"/>
  <c r="F40"/>
  <c r="F37"/>
  <c r="F34"/>
  <c r="F31"/>
  <c r="F28"/>
  <c r="F25"/>
  <c r="F22"/>
  <c r="F19"/>
  <c r="F16"/>
  <c r="F13"/>
  <c r="F10"/>
  <c r="F7"/>
  <c r="E86"/>
  <c r="E83"/>
  <c r="E80"/>
  <c r="E77"/>
  <c r="E74"/>
  <c r="E71"/>
  <c r="E68"/>
  <c r="E65"/>
  <c r="E62"/>
  <c r="E59"/>
  <c r="E56"/>
  <c r="E53"/>
  <c r="E50"/>
  <c r="E49"/>
  <c r="E47"/>
  <c r="E44"/>
  <c r="E41"/>
  <c r="E38"/>
  <c r="E35"/>
  <c r="E32"/>
  <c r="E29"/>
  <c r="E26"/>
  <c r="E23"/>
  <c r="E20"/>
  <c r="E17"/>
  <c r="E14"/>
  <c r="E11"/>
  <c r="E8"/>
  <c r="E85"/>
  <c r="E82"/>
  <c r="E79"/>
  <c r="E76"/>
  <c r="E73"/>
  <c r="E70"/>
  <c r="E67"/>
  <c r="E64"/>
  <c r="E61"/>
  <c r="E58"/>
  <c r="E55"/>
  <c r="E52"/>
  <c r="E46"/>
  <c r="E43"/>
  <c r="E40"/>
  <c r="E37"/>
  <c r="E34"/>
  <c r="E31"/>
  <c r="E28"/>
  <c r="E25"/>
  <c r="E22"/>
  <c r="E19"/>
  <c r="E16"/>
  <c r="E13"/>
  <c r="E10"/>
  <c r="E7"/>
  <c r="D86"/>
  <c r="D83"/>
  <c r="D80"/>
  <c r="D77"/>
  <c r="D74"/>
  <c r="D71"/>
  <c r="D68"/>
  <c r="D65"/>
  <c r="D62"/>
  <c r="D59"/>
  <c r="D56"/>
  <c r="D53"/>
  <c r="D50"/>
  <c r="D47"/>
  <c r="D44"/>
  <c r="D41"/>
  <c r="D38"/>
  <c r="D35"/>
  <c r="D32"/>
  <c r="D29"/>
  <c r="D26"/>
  <c r="D23"/>
  <c r="D20"/>
  <c r="D17"/>
  <c r="D14"/>
  <c r="D11"/>
  <c r="D8"/>
  <c r="D85"/>
  <c r="D82"/>
  <c r="D79"/>
  <c r="D76"/>
  <c r="D73"/>
  <c r="D70"/>
  <c r="D67"/>
  <c r="D64"/>
  <c r="D61"/>
  <c r="D58"/>
  <c r="D55"/>
  <c r="D52"/>
  <c r="D49"/>
  <c r="D46"/>
  <c r="D43"/>
  <c r="D40"/>
  <c r="D37"/>
  <c r="D34"/>
  <c r="D31"/>
  <c r="D28"/>
  <c r="D25"/>
  <c r="D22"/>
  <c r="D19"/>
  <c r="D16"/>
  <c r="D13"/>
  <c r="D10"/>
  <c r="D7"/>
  <c r="C86"/>
  <c r="C83"/>
  <c r="C80"/>
  <c r="C77"/>
  <c r="C74"/>
  <c r="C71"/>
  <c r="C68"/>
  <c r="C65"/>
  <c r="C62"/>
  <c r="C59"/>
  <c r="C56"/>
  <c r="C53"/>
  <c r="C50"/>
  <c r="C47"/>
  <c r="C44"/>
  <c r="C41"/>
  <c r="C38"/>
  <c r="C35"/>
  <c r="C32"/>
  <c r="C29"/>
  <c r="C26"/>
  <c r="C23"/>
  <c r="C20"/>
  <c r="C17"/>
  <c r="C14"/>
  <c r="C11"/>
  <c r="C8"/>
  <c r="C85"/>
  <c r="C82"/>
  <c r="C79"/>
  <c r="C76"/>
  <c r="C73"/>
  <c r="C70"/>
  <c r="C67"/>
  <c r="C64"/>
  <c r="C61"/>
  <c r="C58"/>
  <c r="C55"/>
  <c r="C52"/>
  <c r="C49"/>
  <c r="C46"/>
  <c r="C43"/>
  <c r="C40"/>
  <c r="C37"/>
  <c r="C34"/>
  <c r="C31"/>
  <c r="C28"/>
  <c r="C25"/>
  <c r="C22"/>
  <c r="C19"/>
  <c r="C16"/>
  <c r="C13"/>
  <c r="C10"/>
  <c r="C7"/>
</calcChain>
</file>

<file path=xl/sharedStrings.xml><?xml version="1.0" encoding="utf-8"?>
<sst xmlns="http://schemas.openxmlformats.org/spreadsheetml/2006/main" count="90" uniqueCount="9">
  <si>
    <t>Высота, мм</t>
  </si>
  <si>
    <t>Длина, мм</t>
  </si>
  <si>
    <t>Способ подключения</t>
  </si>
  <si>
    <t>Тип радиатора</t>
  </si>
  <si>
    <t>Compact (боковое) и Valve Compact (нижнее)</t>
  </si>
  <si>
    <t>∆60</t>
  </si>
  <si>
    <t>∆50</t>
  </si>
  <si>
    <r>
      <rPr>
        <b/>
        <sz val="10"/>
        <color theme="1"/>
        <rFont val="Calibri"/>
        <family val="2"/>
        <charset val="204"/>
      </rPr>
      <t>∆</t>
    </r>
    <r>
      <rPr>
        <b/>
        <sz val="10"/>
        <color theme="1"/>
        <rFont val="Tahoma"/>
        <family val="2"/>
        <charset val="204"/>
      </rPr>
      <t>70</t>
    </r>
  </si>
  <si>
    <r>
      <t xml:space="preserve">Температурный напор, </t>
    </r>
    <r>
      <rPr>
        <b/>
        <sz val="10"/>
        <color theme="1"/>
        <rFont val="Calibri"/>
        <family val="2"/>
        <charset val="204"/>
      </rPr>
      <t>°</t>
    </r>
    <r>
      <rPr>
        <b/>
        <sz val="10"/>
        <color theme="1"/>
        <rFont val="Tahoma"/>
        <family val="2"/>
        <charset val="204"/>
      </rPr>
      <t>С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</si>
</sst>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tabSelected="1" zoomScale="70" zoomScaleNormal="70" workbookViewId="0">
      <selection activeCell="N26" sqref="N26"/>
    </sheetView>
  </sheetViews>
  <sheetFormatPr defaultRowHeight="15"/>
  <cols>
    <col min="1" max="1" width="10.7109375" customWidth="1"/>
    <col min="2" max="2" width="17.7109375" customWidth="1"/>
    <col min="3" max="16" width="10.7109375" customWidth="1"/>
  </cols>
  <sheetData>
    <row r="1" spans="1:16">
      <c r="A1" s="12" t="s">
        <v>0</v>
      </c>
      <c r="B1" s="14"/>
      <c r="C1" s="11">
        <v>300</v>
      </c>
      <c r="D1" s="11"/>
      <c r="E1" s="11"/>
      <c r="F1" s="11"/>
      <c r="G1" s="11"/>
      <c r="H1" s="11"/>
      <c r="I1" s="11"/>
      <c r="J1" s="11">
        <v>500</v>
      </c>
      <c r="K1" s="11"/>
      <c r="L1" s="11"/>
      <c r="M1" s="11"/>
      <c r="N1" s="11"/>
      <c r="O1" s="11"/>
      <c r="P1" s="11"/>
    </row>
    <row r="2" spans="1:16">
      <c r="A2" s="11" t="s">
        <v>1</v>
      </c>
      <c r="B2" s="15" t="s">
        <v>8</v>
      </c>
      <c r="C2" s="12" t="s">
        <v>2</v>
      </c>
      <c r="D2" s="13"/>
      <c r="E2" s="13"/>
      <c r="F2" s="13"/>
      <c r="G2" s="13"/>
      <c r="H2" s="13"/>
      <c r="I2" s="14"/>
      <c r="J2" s="11" t="s">
        <v>2</v>
      </c>
      <c r="K2" s="11"/>
      <c r="L2" s="11"/>
      <c r="M2" s="11"/>
      <c r="N2" s="11"/>
      <c r="O2" s="11"/>
      <c r="P2" s="11"/>
    </row>
    <row r="3" spans="1:16">
      <c r="A3" s="11"/>
      <c r="B3" s="16"/>
      <c r="C3" s="12" t="s">
        <v>4</v>
      </c>
      <c r="D3" s="13"/>
      <c r="E3" s="13"/>
      <c r="F3" s="13"/>
      <c r="G3" s="13"/>
      <c r="H3" s="13"/>
      <c r="I3" s="14"/>
      <c r="J3" s="11" t="s">
        <v>4</v>
      </c>
      <c r="K3" s="11"/>
      <c r="L3" s="11"/>
      <c r="M3" s="11"/>
      <c r="N3" s="12"/>
      <c r="O3" s="13"/>
      <c r="P3" s="14"/>
    </row>
    <row r="4" spans="1:16">
      <c r="A4" s="11"/>
      <c r="B4" s="16"/>
      <c r="C4" s="11" t="s">
        <v>3</v>
      </c>
      <c r="D4" s="11"/>
      <c r="E4" s="11"/>
      <c r="F4" s="11"/>
      <c r="G4" s="11"/>
      <c r="H4" s="11"/>
      <c r="I4" s="11"/>
      <c r="J4" s="11" t="s">
        <v>3</v>
      </c>
      <c r="K4" s="11"/>
      <c r="L4" s="11"/>
      <c r="M4" s="11"/>
      <c r="N4" s="12"/>
      <c r="O4" s="13"/>
      <c r="P4" s="14"/>
    </row>
    <row r="5" spans="1:16">
      <c r="A5" s="11"/>
      <c r="B5" s="16"/>
      <c r="C5" s="4">
        <v>10</v>
      </c>
      <c r="D5" s="4">
        <v>11</v>
      </c>
      <c r="E5" s="4">
        <v>20</v>
      </c>
      <c r="F5" s="4">
        <v>21</v>
      </c>
      <c r="G5" s="4">
        <v>22</v>
      </c>
      <c r="H5" s="4">
        <v>30</v>
      </c>
      <c r="I5" s="4">
        <v>33</v>
      </c>
      <c r="J5" s="4">
        <v>10</v>
      </c>
      <c r="K5" s="4">
        <v>11</v>
      </c>
      <c r="L5" s="4">
        <v>20</v>
      </c>
      <c r="M5" s="4">
        <v>21</v>
      </c>
      <c r="N5" s="4">
        <v>22</v>
      </c>
      <c r="O5" s="4">
        <v>30</v>
      </c>
      <c r="P5" s="4">
        <v>33</v>
      </c>
    </row>
    <row r="6" spans="1:16">
      <c r="A6" s="8">
        <v>400</v>
      </c>
      <c r="B6" s="3" t="s">
        <v>7</v>
      </c>
      <c r="C6" s="5">
        <v>0.36299999999999999</v>
      </c>
      <c r="D6" s="5">
        <v>0.441</v>
      </c>
      <c r="E6" s="5">
        <v>0.45400000000000001</v>
      </c>
      <c r="F6" s="5">
        <v>0.54900000000000004</v>
      </c>
      <c r="G6" s="5">
        <v>0.66</v>
      </c>
      <c r="H6" s="5">
        <v>0.60299999999999998</v>
      </c>
      <c r="I6" s="5">
        <v>0.88300000000000001</v>
      </c>
      <c r="J6" s="5">
        <v>0.45100000000000001</v>
      </c>
      <c r="K6" s="5">
        <v>0.60399999999999998</v>
      </c>
      <c r="L6" s="5">
        <v>0.69899999999999995</v>
      </c>
      <c r="M6" s="5">
        <v>0.77500000000000002</v>
      </c>
      <c r="N6" s="5">
        <v>0.95799999999999996</v>
      </c>
      <c r="O6" s="5">
        <v>0.88300000000000001</v>
      </c>
      <c r="P6" s="5">
        <v>1.32</v>
      </c>
    </row>
    <row r="7" spans="1:16">
      <c r="A7" s="9"/>
      <c r="B7" s="1" t="s">
        <v>5</v>
      </c>
      <c r="C7" s="6">
        <f>C6*(60/70)^1.292</f>
        <v>0.29744821896221768</v>
      </c>
      <c r="D7" s="6">
        <f>D6*(60/70)^1.238</f>
        <v>0.36438329936038755</v>
      </c>
      <c r="E7" s="6">
        <f>E6*(60/70)^1.22</f>
        <v>0.37616706580326437</v>
      </c>
      <c r="F7" s="6">
        <f>F6*(60/70)^1.222</f>
        <v>0.45474021996171482</v>
      </c>
      <c r="G7" s="6">
        <f>G6*(60/70)^1.215</f>
        <v>0.54727245009331149</v>
      </c>
      <c r="H7" s="6">
        <f>H6*(60/70)^1.202</f>
        <v>0.5010110113444739</v>
      </c>
      <c r="I7" s="6">
        <f>I6*(60/70)^1.23</f>
        <v>0.7304931576034035</v>
      </c>
      <c r="J7" s="6">
        <f>J6*(60/70)^1.233</f>
        <v>0.37293328806518661</v>
      </c>
      <c r="K7" s="6">
        <f>K6*(60/70)^1.228</f>
        <v>0.49983455971890067</v>
      </c>
      <c r="L7" s="6">
        <f>L6*(60/70)^1.223</f>
        <v>0.57889693746507498</v>
      </c>
      <c r="M7" s="6">
        <f>M6*(60/70)^1.21</f>
        <v>0.64312602911275951</v>
      </c>
      <c r="N7" s="6">
        <f>N6*(60/70)^1.224</f>
        <v>0.79327293747187133</v>
      </c>
      <c r="O7" s="6">
        <f>O6*(60/70)^1.242</f>
        <v>0.72914313442805834</v>
      </c>
      <c r="P7" s="6">
        <f>P6*(60/70)^1.234</f>
        <v>1.0913438182711448</v>
      </c>
    </row>
    <row r="8" spans="1:16">
      <c r="A8" s="10"/>
      <c r="B8" s="1" t="s">
        <v>6</v>
      </c>
      <c r="C8" s="7">
        <f>C6*(50/70)^1.292</f>
        <v>0.23502237081015628</v>
      </c>
      <c r="D8" s="7">
        <f>D6*(50/70)^1.238</f>
        <v>0.29075827344123661</v>
      </c>
      <c r="E8" s="7">
        <f>E6*(50/70)^1.22</f>
        <v>0.3011477684487443</v>
      </c>
      <c r="F8" s="7">
        <f>F6*(50/70)^1.222</f>
        <v>0.36391829143478721</v>
      </c>
      <c r="G8" s="7">
        <f>G6*(50/70)^1.215</f>
        <v>0.43852905409284132</v>
      </c>
      <c r="H8" s="7">
        <f>H6*(50/70)^1.202</f>
        <v>0.40241245428076439</v>
      </c>
      <c r="I8" s="7">
        <f>I6*(50/70)^1.23</f>
        <v>0.58374506183257135</v>
      </c>
      <c r="J8" s="7">
        <f>J6*(50/70)^1.233</f>
        <v>0.29785210511414789</v>
      </c>
      <c r="K8" s="7">
        <f>K6*(50/70)^1.228</f>
        <v>0.39956893014593131</v>
      </c>
      <c r="L8" s="7">
        <f>L6*(50/70)^1.223</f>
        <v>0.46319364057968432</v>
      </c>
      <c r="M8" s="7">
        <f>M6*(50/70)^1.21</f>
        <v>0.51580646280529763</v>
      </c>
      <c r="N8" s="7">
        <f>N6*(50/70)^1.224</f>
        <v>0.63460690524543906</v>
      </c>
      <c r="O8" s="7">
        <f>O6*(50/70)^1.242</f>
        <v>0.5813928456819224</v>
      </c>
      <c r="P8" s="7">
        <f>P6*(50/70)^1.242</f>
        <v>0.86912633782575044</v>
      </c>
    </row>
    <row r="9" spans="1:16">
      <c r="A9" s="8">
        <v>500</v>
      </c>
      <c r="B9" s="3" t="s">
        <v>7</v>
      </c>
      <c r="C9" s="5">
        <v>0.40500000000000003</v>
      </c>
      <c r="D9" s="5">
        <v>0.50600000000000001</v>
      </c>
      <c r="E9" s="5">
        <v>0.54</v>
      </c>
      <c r="F9" s="5">
        <v>0.64800000000000002</v>
      </c>
      <c r="G9" s="5">
        <v>0.79</v>
      </c>
      <c r="H9" s="5">
        <v>0.72399999999999998</v>
      </c>
      <c r="I9" s="5">
        <v>1.0649999999999999</v>
      </c>
      <c r="J9" s="5">
        <v>0.52300000000000002</v>
      </c>
      <c r="K9" s="5">
        <v>0.71099999999999997</v>
      </c>
      <c r="L9" s="5">
        <v>0.82299999999999995</v>
      </c>
      <c r="M9" s="5">
        <v>0.93</v>
      </c>
      <c r="N9" s="5">
        <v>1.163</v>
      </c>
      <c r="O9" s="5">
        <v>1.0589999999999999</v>
      </c>
      <c r="P9" s="5">
        <v>1.603</v>
      </c>
    </row>
    <row r="10" spans="1:16">
      <c r="A10" s="9"/>
      <c r="B10" s="1" t="s">
        <v>5</v>
      </c>
      <c r="C10" s="6">
        <f>C9*(60/70)^1.292</f>
        <v>0.33186371537106935</v>
      </c>
      <c r="D10" s="6">
        <f>D9*(60/70)^1.238</f>
        <v>0.41809058838175989</v>
      </c>
      <c r="E10" s="6">
        <f>E9*(60/70)^1.22</f>
        <v>0.44742338223295758</v>
      </c>
      <c r="F10" s="6">
        <f>F9*(60/70)^1.222</f>
        <v>0.5367425547089093</v>
      </c>
      <c r="G10" s="6">
        <f>G9*(60/70)^1.215</f>
        <v>0.65506853874805471</v>
      </c>
      <c r="H10" s="6">
        <f>H9*(60/70)^1.202</f>
        <v>0.6015455592262009</v>
      </c>
      <c r="I10" s="6">
        <f>I9*(60/70)^1.23</f>
        <v>0.88105913119776291</v>
      </c>
      <c r="J10" s="6">
        <f>J9*(60/70)^1.233</f>
        <v>0.43247030966317646</v>
      </c>
      <c r="K10" s="6">
        <f>K9*(60/70)^1.228</f>
        <v>0.58838141053003046</v>
      </c>
      <c r="L10" s="6">
        <f>L9*(60/70)^1.223</f>
        <v>0.68159110090666197</v>
      </c>
      <c r="M10" s="6">
        <f>M9*(60/70)^1.21</f>
        <v>0.77175123493531139</v>
      </c>
      <c r="N10" s="6">
        <f>N9*(60/70)^1.224</f>
        <v>0.96302340947785636</v>
      </c>
      <c r="O10" s="6">
        <f>O9*(60/70)^1.242</f>
        <v>0.87447630731519099</v>
      </c>
      <c r="P10" s="6">
        <f>P9*(60/70)^1.242</f>
        <v>1.3236879326026925</v>
      </c>
    </row>
    <row r="11" spans="1:16">
      <c r="A11" s="10"/>
      <c r="B11" s="2" t="s">
        <v>6</v>
      </c>
      <c r="C11" s="7">
        <f>C9*(50/70)^1.292</f>
        <v>0.26221504181298427</v>
      </c>
      <c r="D11" s="7">
        <f>D9*(50/70)^1.238</f>
        <v>0.3336138012727114</v>
      </c>
      <c r="E11" s="7">
        <f>E9*(50/70)^1.22</f>
        <v>0.35819338097427739</v>
      </c>
      <c r="F11" s="7">
        <f>F9*(50/70)^1.222</f>
        <v>0.42954290136565049</v>
      </c>
      <c r="G11" s="7">
        <f>G9*(50/70)^1.215</f>
        <v>0.52490598898991614</v>
      </c>
      <c r="H11" s="7">
        <f>H9*(50/70)^1.202</f>
        <v>0.48316188540509686</v>
      </c>
      <c r="I11" s="7">
        <f>I9*(50/70)^1.23</f>
        <v>0.70406397604947724</v>
      </c>
      <c r="J11" s="7">
        <f>J9*(50/70)^1.233</f>
        <v>0.3454027737798212</v>
      </c>
      <c r="K11" s="7">
        <f>K9*(50/70)^1.228</f>
        <v>0.47035349227443235</v>
      </c>
      <c r="L11" s="7">
        <f>L9*(50/70)^1.223</f>
        <v>0.54536246952371992</v>
      </c>
      <c r="M11" s="7">
        <f>M9*(50/70)^1.21</f>
        <v>0.61896775536635729</v>
      </c>
      <c r="N11" s="7">
        <f>N9*(50/70)^1.224</f>
        <v>0.77040483382092462</v>
      </c>
      <c r="O11" s="7">
        <f>O9*(50/70)^1.242</f>
        <v>0.69727635739202243</v>
      </c>
      <c r="P11" s="7">
        <f>P9*(50/70)^1.242</f>
        <v>1.0554617572232408</v>
      </c>
    </row>
    <row r="12" spans="1:16">
      <c r="A12" s="8">
        <v>600</v>
      </c>
      <c r="B12" s="3" t="s">
        <v>7</v>
      </c>
      <c r="C12" s="5">
        <v>0.44700000000000001</v>
      </c>
      <c r="D12" s="5">
        <v>0.56999999999999995</v>
      </c>
      <c r="E12" s="5">
        <v>0.625</v>
      </c>
      <c r="F12" s="5">
        <v>0.747</v>
      </c>
      <c r="G12" s="5">
        <v>0.92</v>
      </c>
      <c r="H12" s="5">
        <v>0.84399999999999997</v>
      </c>
      <c r="I12" s="5">
        <v>1.2470000000000001</v>
      </c>
      <c r="J12" s="5">
        <v>0.59599999999999997</v>
      </c>
      <c r="K12" s="5">
        <v>0.81799999999999995</v>
      </c>
      <c r="L12" s="5">
        <v>0.94699999999999995</v>
      </c>
      <c r="M12" s="5">
        <v>1.085</v>
      </c>
      <c r="N12" s="5">
        <v>1.3680000000000001</v>
      </c>
      <c r="O12" s="5">
        <v>1.2350000000000001</v>
      </c>
      <c r="P12" s="5">
        <v>1.9339999999999999</v>
      </c>
    </row>
    <row r="13" spans="1:16">
      <c r="A13" s="9"/>
      <c r="B13" s="1" t="s">
        <v>5</v>
      </c>
      <c r="C13" s="6">
        <f>C12*(60/70)^1.292</f>
        <v>0.36627921177992095</v>
      </c>
      <c r="D13" s="6">
        <f>D12*(60/70)^1.238</f>
        <v>0.47097161141818794</v>
      </c>
      <c r="E13" s="6">
        <f>E12*(60/70)^1.22</f>
        <v>0.51785113684370088</v>
      </c>
      <c r="F13" s="6">
        <f>F12*(60/70)^1.222</f>
        <v>0.61874488945610373</v>
      </c>
      <c r="G13" s="6">
        <f>G12*(60/70)^1.215</f>
        <v>0.76286462740279792</v>
      </c>
      <c r="H13" s="6">
        <f>H12*(60/70)^1.202</f>
        <v>0.70124924307584735</v>
      </c>
      <c r="I13" s="6">
        <f>I12*(60/70)^1.23</f>
        <v>1.0316251047921225</v>
      </c>
      <c r="J13" s="6">
        <f>J12*(60/70)^1.233</f>
        <v>0.49283423433891616</v>
      </c>
      <c r="K13" s="6">
        <f>K12*(60/70)^1.228</f>
        <v>0.67692826134116013</v>
      </c>
      <c r="L13" s="6">
        <f>L12*(60/70)^1.223</f>
        <v>0.78428526434824897</v>
      </c>
      <c r="M13" s="6">
        <f>M12*(60/70)^1.21</f>
        <v>0.90037644075786327</v>
      </c>
      <c r="N13" s="6">
        <f>N12*(60/70)^1.224</f>
        <v>1.1327738814838415</v>
      </c>
      <c r="O13" s="6">
        <f>O12*(60/70)^1.242</f>
        <v>1.0198094802023239</v>
      </c>
      <c r="P13" s="6">
        <f>P12*(60/70)^1.242</f>
        <v>1.5970133884301978</v>
      </c>
    </row>
    <row r="14" spans="1:16">
      <c r="A14" s="10"/>
      <c r="B14" s="2" t="s">
        <v>6</v>
      </c>
      <c r="C14" s="7">
        <f>C12*(50/70)^1.292</f>
        <v>0.28940771281581229</v>
      </c>
      <c r="D14" s="7">
        <f>D12*(50/70)^1.238</f>
        <v>0.37581001329139424</v>
      </c>
      <c r="E14" s="7">
        <f>E12*(50/70)^1.22</f>
        <v>0.41457567242393212</v>
      </c>
      <c r="F14" s="7">
        <f>F12*(50/70)^1.222</f>
        <v>0.49516751129651371</v>
      </c>
      <c r="G14" s="7">
        <f>G12*(50/70)^1.215</f>
        <v>0.6112829238869909</v>
      </c>
      <c r="H14" s="7">
        <f>H12*(50/70)^1.202</f>
        <v>0.56324396585898029</v>
      </c>
      <c r="I14" s="7">
        <f>I12*(50/70)^1.23</f>
        <v>0.82438289026638334</v>
      </c>
      <c r="J14" s="7">
        <f>J12*(50/70)^1.233</f>
        <v>0.39361386839918433</v>
      </c>
      <c r="K14" s="7">
        <f>K12*(50/70)^1.228</f>
        <v>0.54113805440293339</v>
      </c>
      <c r="L14" s="7">
        <f>L12*(50/70)^1.223</f>
        <v>0.62753129846775546</v>
      </c>
      <c r="M14" s="7">
        <f>M12*(50/70)^1.21</f>
        <v>0.72212904792741672</v>
      </c>
      <c r="N14" s="7">
        <f>N12*(50/70)^1.224</f>
        <v>0.90620276239641007</v>
      </c>
      <c r="O14" s="7">
        <f>O12*(50/70)^1.242</f>
        <v>0.81315986910212257</v>
      </c>
      <c r="P14" s="7">
        <f>P12*(50/70)^1.242</f>
        <v>1.2734017707234857</v>
      </c>
    </row>
    <row r="15" spans="1:16">
      <c r="A15" s="8">
        <v>700</v>
      </c>
      <c r="B15" s="3" t="s">
        <v>7</v>
      </c>
      <c r="C15" s="5">
        <v>0.48799999999999999</v>
      </c>
      <c r="D15" s="5">
        <v>0.63500000000000001</v>
      </c>
      <c r="E15" s="5">
        <v>0.71</v>
      </c>
      <c r="F15" s="5">
        <v>0.84599999999999997</v>
      </c>
      <c r="G15" s="5">
        <v>1.05</v>
      </c>
      <c r="H15" s="5">
        <v>0.96499999999999997</v>
      </c>
      <c r="I15" s="5">
        <v>1.429</v>
      </c>
      <c r="J15" s="5">
        <v>0.66900000000000004</v>
      </c>
      <c r="K15" s="5">
        <v>0.92500000000000004</v>
      </c>
      <c r="L15" s="5">
        <v>1.07</v>
      </c>
      <c r="M15" s="5">
        <v>1.24</v>
      </c>
      <c r="N15" s="5">
        <v>1.573</v>
      </c>
      <c r="O15" s="5">
        <v>1.411</v>
      </c>
      <c r="P15" s="5">
        <v>2.2570000000000001</v>
      </c>
    </row>
    <row r="16" spans="1:16">
      <c r="A16" s="9"/>
      <c r="B16" s="1" t="s">
        <v>5</v>
      </c>
      <c r="C16" s="6">
        <f>C15*(60/70)^1.292</f>
        <v>0.39987529160760943</v>
      </c>
      <c r="D16" s="6">
        <f>D15*(60/70)^1.238</f>
        <v>0.52467890043956034</v>
      </c>
      <c r="E16" s="6">
        <f>E15*(60/70)^1.22</f>
        <v>0.58827889145444423</v>
      </c>
      <c r="F16" s="6">
        <f>F15*(60/70)^1.222</f>
        <v>0.70074722420329816</v>
      </c>
      <c r="G16" s="6">
        <f>G15*(60/70)^1.215</f>
        <v>0.87066071605754103</v>
      </c>
      <c r="H16" s="6">
        <f>H15*(60/70)^1.202</f>
        <v>0.80178379095757435</v>
      </c>
      <c r="I16" s="6">
        <f>I15*(60/70)^1.23</f>
        <v>1.182191078386482</v>
      </c>
      <c r="J16" s="6">
        <f>J15*(60/70)^1.233</f>
        <v>0.55319815901465597</v>
      </c>
      <c r="K16" s="6">
        <f>K15*(60/70)^1.228</f>
        <v>0.76547511215229003</v>
      </c>
      <c r="L16" s="6">
        <f>L15*(60/70)^1.223</f>
        <v>0.88615124905240383</v>
      </c>
      <c r="M16" s="6">
        <f>M15*(60/70)^1.21</f>
        <v>1.029001646580415</v>
      </c>
      <c r="N16" s="6">
        <f>N15*(60/70)^1.224</f>
        <v>1.3025243534898263</v>
      </c>
      <c r="O16" s="6">
        <f>O15*(60/70)^1.242</f>
        <v>1.1651426530894566</v>
      </c>
      <c r="P16" s="6">
        <f>P15*(60/70)^1.242</f>
        <v>1.8637327909446519</v>
      </c>
    </row>
    <row r="17" spans="1:16">
      <c r="A17" s="10"/>
      <c r="B17" s="2" t="s">
        <v>6</v>
      </c>
      <c r="C17" s="7">
        <f>C15*(50/70)^1.292</f>
        <v>0.31595293927095391</v>
      </c>
      <c r="D17" s="7">
        <f>D15*(50/70)^1.238</f>
        <v>0.41866554112286902</v>
      </c>
      <c r="E17" s="7">
        <f>E15*(50/70)^1.22</f>
        <v>0.47095796387358685</v>
      </c>
      <c r="F17" s="7">
        <f>F15*(50/70)^1.222</f>
        <v>0.56079212122737698</v>
      </c>
      <c r="G17" s="7">
        <f>G15*(50/70)^1.215</f>
        <v>0.69765985878406567</v>
      </c>
      <c r="H17" s="7">
        <f>H15*(50/70)^1.202</f>
        <v>0.64399339698331282</v>
      </c>
      <c r="I17" s="7">
        <f>I15*(50/70)^1.23</f>
        <v>0.94470180448328933</v>
      </c>
      <c r="J17" s="7">
        <f>J15*(50/70)^1.233</f>
        <v>0.44182496301854757</v>
      </c>
      <c r="K17" s="7">
        <f>K15*(50/70)^1.228</f>
        <v>0.61192261653143454</v>
      </c>
      <c r="L17" s="7">
        <f>L15*(50/70)^1.223</f>
        <v>0.70903747556546826</v>
      </c>
      <c r="M17" s="7">
        <f>M15*(50/70)^1.21</f>
        <v>0.82529034048847627</v>
      </c>
      <c r="N17" s="7">
        <f>N15*(50/70)^1.224</f>
        <v>1.0420006909718953</v>
      </c>
      <c r="O17" s="7">
        <f>O15*(50/70)^1.242</f>
        <v>0.9290433808122226</v>
      </c>
      <c r="P17" s="7">
        <f>P15*(50/70)^1.242</f>
        <v>1.4860743518732717</v>
      </c>
    </row>
    <row r="18" spans="1:16">
      <c r="A18" s="8">
        <v>800</v>
      </c>
      <c r="B18" s="3" t="s">
        <v>7</v>
      </c>
      <c r="C18" s="5">
        <v>0.53</v>
      </c>
      <c r="D18" s="5">
        <v>0.69899999999999995</v>
      </c>
      <c r="E18" s="5">
        <v>0.79600000000000004</v>
      </c>
      <c r="F18" s="5">
        <v>0.94499999999999995</v>
      </c>
      <c r="G18" s="5">
        <v>1.18</v>
      </c>
      <c r="H18" s="5">
        <v>1.0860000000000001</v>
      </c>
      <c r="I18" s="5">
        <v>1.611</v>
      </c>
      <c r="J18" s="5">
        <v>0.74099999999999999</v>
      </c>
      <c r="K18" s="5">
        <v>1.032</v>
      </c>
      <c r="L18" s="5">
        <v>1.1930000000000001</v>
      </c>
      <c r="M18" s="5">
        <v>1.395</v>
      </c>
      <c r="N18" s="5">
        <v>1.778</v>
      </c>
      <c r="O18" s="5">
        <v>1.587</v>
      </c>
      <c r="P18" s="5">
        <v>2.58</v>
      </c>
    </row>
    <row r="19" spans="1:16">
      <c r="A19" s="9"/>
      <c r="B19" s="1" t="s">
        <v>5</v>
      </c>
      <c r="C19" s="6">
        <f>C18*(60/70)^1.292</f>
        <v>0.43429078801646109</v>
      </c>
      <c r="D19" s="6">
        <f>D18*(60/70)^1.238</f>
        <v>0.57755992347598839</v>
      </c>
      <c r="E19" s="6">
        <f>E18*(60/70)^1.22</f>
        <v>0.65953520788413744</v>
      </c>
      <c r="F19" s="6">
        <f>F18*(60/70)^1.222</f>
        <v>0.78274955895049259</v>
      </c>
      <c r="G19" s="6">
        <f>G18*(60/70)^1.215</f>
        <v>0.97845680471228413</v>
      </c>
      <c r="H19" s="6">
        <f>H18*(60/70)^1.202</f>
        <v>0.90231833883930135</v>
      </c>
      <c r="I19" s="6">
        <f>I18*(60/70)^1.23</f>
        <v>1.3327570519808416</v>
      </c>
      <c r="J19" s="6">
        <f>J18*(60/70)^1.233</f>
        <v>0.61273518061264576</v>
      </c>
      <c r="K19" s="6">
        <f>K18*(60/70)^1.228</f>
        <v>0.8540219629634197</v>
      </c>
      <c r="L19" s="6">
        <f>L18*(60/70)^1.223</f>
        <v>0.9880172337565587</v>
      </c>
      <c r="M19" s="6">
        <f>M18*(60/70)^1.21</f>
        <v>1.1576268524029671</v>
      </c>
      <c r="N19" s="6">
        <f>N18*(60/70)^1.224</f>
        <v>1.4722748254958113</v>
      </c>
      <c r="O19" s="6">
        <f>O18*(60/70)^1.242</f>
        <v>1.3104758259765894</v>
      </c>
      <c r="P19" s="6">
        <f>P18*(60/70)^1.242</f>
        <v>2.1304521934591056</v>
      </c>
    </row>
    <row r="20" spans="1:16">
      <c r="A20" s="10"/>
      <c r="B20" s="2" t="s">
        <v>6</v>
      </c>
      <c r="C20" s="7">
        <f>C18*(50/70)^1.292</f>
        <v>0.34314561027378193</v>
      </c>
      <c r="D20" s="7">
        <f>D18*(50/70)^1.238</f>
        <v>0.46086175314155187</v>
      </c>
      <c r="E20" s="7">
        <f>E18*(50/70)^1.22</f>
        <v>0.52800357639911999</v>
      </c>
      <c r="F20" s="7">
        <f>F18*(50/70)^1.222</f>
        <v>0.62641673115824026</v>
      </c>
      <c r="G20" s="7">
        <f>G18*(50/70)^1.215</f>
        <v>0.78403679368114043</v>
      </c>
      <c r="H20" s="7">
        <f>H18*(50/70)^1.202</f>
        <v>0.72474282810764534</v>
      </c>
      <c r="I20" s="7">
        <f>I18*(50/70)^1.23</f>
        <v>1.0650207187001952</v>
      </c>
      <c r="J20" s="7">
        <f>J18*(50/70)^1.233</f>
        <v>0.48937563168422082</v>
      </c>
      <c r="K20" s="7">
        <f>K18*(50/70)^1.228</f>
        <v>0.68270717865993569</v>
      </c>
      <c r="L20" s="7">
        <f>L18*(50/70)^1.223</f>
        <v>0.79054365266318094</v>
      </c>
      <c r="M20" s="7">
        <f>M18*(50/70)^1.21</f>
        <v>0.92845163304953582</v>
      </c>
      <c r="N20" s="7">
        <f>N18*(50/70)^1.224</f>
        <v>1.1777986195473809</v>
      </c>
      <c r="O20" s="7">
        <f>O18*(50/70)^1.242</f>
        <v>1.0449268925223225</v>
      </c>
      <c r="P20" s="7">
        <f>P18*(50/70)^1.242</f>
        <v>1.6987469330230576</v>
      </c>
    </row>
    <row r="21" spans="1:16">
      <c r="A21" s="8">
        <v>900</v>
      </c>
      <c r="B21" s="3" t="s">
        <v>7</v>
      </c>
      <c r="C21" s="5">
        <v>0.57199999999999995</v>
      </c>
      <c r="D21" s="5">
        <v>0.76400000000000001</v>
      </c>
      <c r="E21" s="5">
        <v>0.88100000000000001</v>
      </c>
      <c r="F21" s="5">
        <v>1.0429999999999999</v>
      </c>
      <c r="G21" s="5">
        <v>1.3109999999999999</v>
      </c>
      <c r="H21" s="5">
        <v>1.2070000000000001</v>
      </c>
      <c r="I21" s="5">
        <v>1.7929999999999999</v>
      </c>
      <c r="J21" s="5">
        <v>0.81499999999999995</v>
      </c>
      <c r="K21" s="5">
        <v>1.139</v>
      </c>
      <c r="L21" s="5">
        <v>1.3160000000000001</v>
      </c>
      <c r="M21" s="5">
        <v>1.5509999999999999</v>
      </c>
      <c r="N21" s="5">
        <v>2.0379999999999998</v>
      </c>
      <c r="O21" s="5">
        <v>1.7629999999999999</v>
      </c>
      <c r="P21" s="5">
        <v>2.9020000000000001</v>
      </c>
    </row>
    <row r="22" spans="1:16">
      <c r="A22" s="9"/>
      <c r="B22" s="1" t="s">
        <v>5</v>
      </c>
      <c r="C22" s="6">
        <f>C21*(60/70)^1.292</f>
        <v>0.46870628442531265</v>
      </c>
      <c r="D22" s="6">
        <f>D21*(60/70)^1.238</f>
        <v>0.63126721249736073</v>
      </c>
      <c r="E22" s="6">
        <f>E21*(60/70)^1.22</f>
        <v>0.7299629624948808</v>
      </c>
      <c r="F22" s="6">
        <f>F21*(60/70)^1.222</f>
        <v>0.86392358728609919</v>
      </c>
      <c r="G22" s="6">
        <f>G21*(60/70)^1.215</f>
        <v>1.0870820940489869</v>
      </c>
      <c r="H22" s="6">
        <f>H21*(60/70)^1.202</f>
        <v>1.0028528867210282</v>
      </c>
      <c r="I22" s="6">
        <f>I21*(60/70)^1.23</f>
        <v>1.483323025575201</v>
      </c>
      <c r="J22" s="6">
        <f>J21*(60/70)^1.233</f>
        <v>0.67392600836613537</v>
      </c>
      <c r="K22" s="6">
        <f>K21*(60/70)^1.228</f>
        <v>0.94256881377454949</v>
      </c>
      <c r="L22" s="6">
        <f>L21*(60/70)^1.223</f>
        <v>1.0898832184607135</v>
      </c>
      <c r="M22" s="6">
        <f>M21*(60/70)^1.21</f>
        <v>1.2870818982630836</v>
      </c>
      <c r="N22" s="6">
        <f>N21*(60/70)^1.224</f>
        <v>1.6875681070643775</v>
      </c>
      <c r="O22" s="6">
        <f>O21*(60/70)^1.242</f>
        <v>1.4558089988637222</v>
      </c>
      <c r="P22" s="6">
        <f>P21*(60/70)^1.242</f>
        <v>2.3963458393094283</v>
      </c>
    </row>
    <row r="23" spans="1:16">
      <c r="A23" s="10"/>
      <c r="B23" s="2" t="s">
        <v>6</v>
      </c>
      <c r="C23" s="7">
        <f>C21*(50/70)^1.292</f>
        <v>0.37033828127660984</v>
      </c>
      <c r="D23" s="7">
        <f>D21*(50/70)^1.238</f>
        <v>0.5037172809730267</v>
      </c>
      <c r="E23" s="7">
        <f>E21*(50/70)^1.22</f>
        <v>0.58438586784877466</v>
      </c>
      <c r="F23" s="7">
        <f>F21*(50/70)^1.222</f>
        <v>0.69137846624131694</v>
      </c>
      <c r="G23" s="7">
        <f>G21*(50/70)^1.215</f>
        <v>0.87107816653896197</v>
      </c>
      <c r="H23" s="7">
        <f>H21*(50/70)^1.202</f>
        <v>0.80549225923197787</v>
      </c>
      <c r="I23" s="7">
        <f>I21*(50/70)^1.23</f>
        <v>1.1853396329171011</v>
      </c>
      <c r="J23" s="7">
        <f>J21*(50/70)^1.233</f>
        <v>0.53824715225727393</v>
      </c>
      <c r="K23" s="7">
        <f>K21*(50/70)^1.228</f>
        <v>0.75349174078843673</v>
      </c>
      <c r="L23" s="7">
        <f>L21*(50/70)^1.223</f>
        <v>0.87204982976089362</v>
      </c>
      <c r="M23" s="7">
        <f>M21*(50/70)^1.21</f>
        <v>1.0322784823367956</v>
      </c>
      <c r="N23" s="7">
        <f>N21*(50/70)^1.224</f>
        <v>1.350030138716289</v>
      </c>
      <c r="O23" s="7">
        <f>O21*(50/70)^1.242</f>
        <v>1.1608104042324225</v>
      </c>
      <c r="P23" s="7">
        <f>P21*(50/70)^1.242</f>
        <v>1.9107610851290362</v>
      </c>
    </row>
    <row r="24" spans="1:16">
      <c r="A24" s="8">
        <v>1000</v>
      </c>
      <c r="B24" s="3" t="s">
        <v>7</v>
      </c>
      <c r="C24" s="5">
        <v>0.61399999999999999</v>
      </c>
      <c r="D24" s="5">
        <v>0.82899999999999996</v>
      </c>
      <c r="E24" s="5">
        <v>0.96699999999999997</v>
      </c>
      <c r="F24" s="5">
        <v>1.1419999999999999</v>
      </c>
      <c r="G24" s="5">
        <v>1.4410000000000001</v>
      </c>
      <c r="H24" s="5">
        <v>1.327</v>
      </c>
      <c r="I24" s="5">
        <v>2.0310000000000001</v>
      </c>
      <c r="J24" s="5">
        <v>0.88700000000000001</v>
      </c>
      <c r="K24" s="5">
        <v>1.246</v>
      </c>
      <c r="L24" s="5">
        <v>1.44</v>
      </c>
      <c r="M24" s="5">
        <v>1.706</v>
      </c>
      <c r="N24" s="5">
        <v>2.2650000000000001</v>
      </c>
      <c r="O24" s="5">
        <v>1.988</v>
      </c>
      <c r="P24" s="5">
        <v>3.2250000000000001</v>
      </c>
    </row>
    <row r="25" spans="1:16">
      <c r="A25" s="9"/>
      <c r="B25" s="1" t="s">
        <v>5</v>
      </c>
      <c r="C25" s="6">
        <f>C24*(60/70)^1.292</f>
        <v>0.50312178083416437</v>
      </c>
      <c r="D25" s="6">
        <f>D24*(60/70)^1.238</f>
        <v>0.68497450151873307</v>
      </c>
      <c r="E25" s="6">
        <f>E24*(60/70)^1.22</f>
        <v>0.80121927892457401</v>
      </c>
      <c r="F25" s="6">
        <f>F24*(60/70)^1.222</f>
        <v>0.94592592203329373</v>
      </c>
      <c r="G25" s="6">
        <f>G24*(60/70)^1.215</f>
        <v>1.1948781827037303</v>
      </c>
      <c r="H25" s="6">
        <f>H24*(60/70)^1.202</f>
        <v>1.1025565705706748</v>
      </c>
      <c r="I25" s="6">
        <f>I24*(60/70)^1.23</f>
        <v>1.6802169910447482</v>
      </c>
      <c r="J25" s="6">
        <f>J24*(60/70)^1.233</f>
        <v>0.73346302996412527</v>
      </c>
      <c r="K25" s="6">
        <f>K24*(60/70)^1.228</f>
        <v>1.0311156645856792</v>
      </c>
      <c r="L25" s="6">
        <f>L24*(60/70)^1.223</f>
        <v>1.1925773819023004</v>
      </c>
      <c r="M25" s="6">
        <f>M24*(60/70)^1.21</f>
        <v>1.4157071040856357</v>
      </c>
      <c r="N25" s="6">
        <f>N24*(60/70)^1.224</f>
        <v>1.8755357028953954</v>
      </c>
      <c r="O25" s="6">
        <f>O24*(60/70)^1.242</f>
        <v>1.6416042482932953</v>
      </c>
      <c r="P25" s="6">
        <f>P24*(60/70)^1.242</f>
        <v>2.6630652418238823</v>
      </c>
    </row>
    <row r="26" spans="1:16">
      <c r="A26" s="10"/>
      <c r="B26" s="2" t="s">
        <v>6</v>
      </c>
      <c r="C26" s="7">
        <f>C24*(50/70)^1.292</f>
        <v>0.39753095227943791</v>
      </c>
      <c r="D26" s="7">
        <f>D24*(50/70)^1.238</f>
        <v>0.54657280880450143</v>
      </c>
      <c r="E26" s="7">
        <f>E24*(50/70)^1.22</f>
        <v>0.64143148037430775</v>
      </c>
      <c r="F26" s="7">
        <f>F24*(50/70)^1.222</f>
        <v>0.75700307617218021</v>
      </c>
      <c r="G26" s="7">
        <f>G24*(50/70)^1.215</f>
        <v>0.95745510143603685</v>
      </c>
      <c r="H26" s="7">
        <f>H24*(50/70)^1.202</f>
        <v>0.8855743396858613</v>
      </c>
      <c r="I26" s="7">
        <f>I24*(50/70)^1.23</f>
        <v>1.3426797515084399</v>
      </c>
      <c r="J26" s="7">
        <f>J24*(50/70)^1.233</f>
        <v>0.58579782092294719</v>
      </c>
      <c r="K26" s="7">
        <f>K24*(50/70)^1.228</f>
        <v>0.82427630291693776</v>
      </c>
      <c r="L26" s="7">
        <f>L24*(50/70)^1.223</f>
        <v>0.95421865870492906</v>
      </c>
      <c r="M26" s="7">
        <f>M24*(50/70)^1.21</f>
        <v>1.1354397748978553</v>
      </c>
      <c r="N26" s="7">
        <f>N24*(50/70)^1.224</f>
        <v>1.5004015035291438</v>
      </c>
      <c r="O26" s="7">
        <f>O24*(50/70)^1.242</f>
        <v>1.3089569390890847</v>
      </c>
      <c r="P26" s="7">
        <f>P24*(50/70)^1.242</f>
        <v>2.1234336662788218</v>
      </c>
    </row>
    <row r="27" spans="1:16">
      <c r="A27" s="8">
        <v>1100</v>
      </c>
      <c r="B27" s="3" t="s">
        <v>7</v>
      </c>
      <c r="C27" s="5">
        <v>0.65600000000000003</v>
      </c>
      <c r="D27" s="5">
        <v>0.89300000000000002</v>
      </c>
      <c r="E27" s="5">
        <v>1.052</v>
      </c>
      <c r="F27" s="5">
        <v>1.2410000000000001</v>
      </c>
      <c r="G27" s="5">
        <v>1.571</v>
      </c>
      <c r="H27" s="5">
        <v>1.448</v>
      </c>
      <c r="I27" s="5">
        <v>2.2349999999999999</v>
      </c>
      <c r="J27" s="5">
        <v>0.96</v>
      </c>
      <c r="K27" s="5">
        <v>1.353</v>
      </c>
      <c r="L27" s="5">
        <v>1.5640000000000001</v>
      </c>
      <c r="M27" s="5">
        <v>1.905</v>
      </c>
      <c r="N27" s="5">
        <v>2.4910000000000001</v>
      </c>
      <c r="O27" s="5">
        <v>2.1869999999999998</v>
      </c>
      <c r="P27" s="5">
        <v>3.5470000000000002</v>
      </c>
    </row>
    <row r="28" spans="1:16">
      <c r="A28" s="9"/>
      <c r="B28" s="1" t="s">
        <v>5</v>
      </c>
      <c r="C28" s="6">
        <f>C27*(60/70)^1.292</f>
        <v>0.53753727724301603</v>
      </c>
      <c r="D28" s="6">
        <f>D27*(60/70)^1.238</f>
        <v>0.73785552455516124</v>
      </c>
      <c r="E28" s="6">
        <f>E27*(60/70)^1.22</f>
        <v>0.87164703353531736</v>
      </c>
      <c r="F28" s="6">
        <f>F27*(60/70)^1.222</f>
        <v>1.0279282567804884</v>
      </c>
      <c r="G28" s="6">
        <f>G27*(60/70)^1.215</f>
        <v>1.3026742713584731</v>
      </c>
      <c r="H28" s="6">
        <f>H27*(60/70)^1.202</f>
        <v>1.2030911184524018</v>
      </c>
      <c r="I28" s="6">
        <f>I27*(60/70)^1.23</f>
        <v>1.8489832471615026</v>
      </c>
      <c r="J28" s="6">
        <f>J27*(60/70)^1.233</f>
        <v>0.79382695463986497</v>
      </c>
      <c r="K28" s="6">
        <f>K27*(60/70)^1.228</f>
        <v>1.1196625153968089</v>
      </c>
      <c r="L28" s="6">
        <f>L27*(60/70)^1.223</f>
        <v>1.2952715453438874</v>
      </c>
      <c r="M28" s="6">
        <f>M27*(60/70)^1.21</f>
        <v>1.580845271561041</v>
      </c>
      <c r="N28" s="6">
        <f>N27*(60/70)^1.224</f>
        <v>2.0626752476434569</v>
      </c>
      <c r="O28" s="6">
        <f>O27*(60/70)^1.242</f>
        <v>1.8059298244554511</v>
      </c>
      <c r="P28" s="6">
        <f>P27*(60/70)^1.242</f>
        <v>2.928958887674205</v>
      </c>
    </row>
    <row r="29" spans="1:16">
      <c r="A29" s="10"/>
      <c r="B29" s="2" t="s">
        <v>6</v>
      </c>
      <c r="C29" s="7">
        <f>C27*(50/70)^1.292</f>
        <v>0.42472362328226593</v>
      </c>
      <c r="D29" s="7">
        <f>D27*(50/70)^1.238</f>
        <v>0.58876902082318439</v>
      </c>
      <c r="E29" s="7">
        <f>E27*(50/70)^1.22</f>
        <v>0.69781377182396254</v>
      </c>
      <c r="F29" s="7">
        <f>F27*(50/70)^1.222</f>
        <v>0.8226276861030436</v>
      </c>
      <c r="G29" s="7">
        <f>G27*(50/70)^1.215</f>
        <v>1.0438320363331115</v>
      </c>
      <c r="H29" s="7">
        <f>H27*(50/70)^1.202</f>
        <v>0.96632377081019372</v>
      </c>
      <c r="I29" s="7">
        <f>I27*(50/70)^1.23</f>
        <v>1.4775427103010157</v>
      </c>
      <c r="J29" s="7">
        <f>J27*(50/70)^1.233</f>
        <v>0.63400891554231031</v>
      </c>
      <c r="K29" s="7">
        <f>K27*(50/70)^1.228</f>
        <v>0.8950608650454388</v>
      </c>
      <c r="L29" s="7">
        <f>L27*(50/70)^1.223</f>
        <v>1.0363874876489647</v>
      </c>
      <c r="M29" s="7">
        <f>M27*(50/70)^1.21</f>
        <v>1.2678855634117316</v>
      </c>
      <c r="N29" s="7">
        <f>N27*(50/70)^1.224</f>
        <v>1.650110439422118</v>
      </c>
      <c r="O29" s="7">
        <f>O27*(50/70)^1.242</f>
        <v>1.4399843188067545</v>
      </c>
      <c r="P29" s="7">
        <f>P27*(50/70)^1.242</f>
        <v>2.3354478183848006</v>
      </c>
    </row>
    <row r="30" spans="1:16">
      <c r="A30" s="8">
        <v>1200</v>
      </c>
      <c r="B30" s="3" t="s">
        <v>7</v>
      </c>
      <c r="C30" s="5">
        <v>0.69799999999999995</v>
      </c>
      <c r="D30" s="5">
        <v>0.95799999999999996</v>
      </c>
      <c r="E30" s="5">
        <v>1.1379999999999999</v>
      </c>
      <c r="F30" s="5">
        <v>1.34</v>
      </c>
      <c r="G30" s="5">
        <v>1.7010000000000001</v>
      </c>
      <c r="H30" s="5">
        <v>1.569</v>
      </c>
      <c r="I30" s="5">
        <v>2.4380000000000002</v>
      </c>
      <c r="J30" s="5">
        <v>1.0329999999999999</v>
      </c>
      <c r="K30" s="5">
        <v>1.46</v>
      </c>
      <c r="L30" s="5">
        <v>1.6859999999999999</v>
      </c>
      <c r="M30" s="5">
        <v>2.077</v>
      </c>
      <c r="N30" s="5">
        <v>2.718</v>
      </c>
      <c r="O30" s="5">
        <v>2.3860000000000001</v>
      </c>
      <c r="P30" s="5">
        <v>3.8690000000000002</v>
      </c>
    </row>
    <row r="31" spans="1:16">
      <c r="A31" s="9"/>
      <c r="B31" s="1" t="s">
        <v>5</v>
      </c>
      <c r="C31" s="6">
        <f>C30*(60/70)^1.292</f>
        <v>0.57195277365186759</v>
      </c>
      <c r="D31" s="6">
        <f>D30*(60/70)^1.238</f>
        <v>0.79156281357653346</v>
      </c>
      <c r="E31" s="6">
        <f>E30*(60/70)^1.22</f>
        <v>0.94290334996501046</v>
      </c>
      <c r="F31" s="6">
        <f>F30*(60/70)^1.222</f>
        <v>1.1099305915276827</v>
      </c>
      <c r="G31" s="6">
        <f>G30*(60/70)^1.215</f>
        <v>1.4104703600132165</v>
      </c>
      <c r="H31" s="6">
        <f>H30*(60/70)^1.202</f>
        <v>1.3036256663341286</v>
      </c>
      <c r="I31" s="6">
        <f>I30*(60/70)^1.23</f>
        <v>2.0169222177090576</v>
      </c>
      <c r="J31" s="6">
        <f>J30*(60/70)^1.233</f>
        <v>0.85419087931560467</v>
      </c>
      <c r="K31" s="6">
        <f>K30*(60/70)^1.228</f>
        <v>1.2082093662079387</v>
      </c>
      <c r="L31" s="6">
        <f>L30*(60/70)^1.223</f>
        <v>1.39630935131061</v>
      </c>
      <c r="M31" s="6">
        <f>M30*(60/70)^1.21</f>
        <v>1.7235777580221954</v>
      </c>
      <c r="N31" s="6">
        <f>N30*(60/70)^1.224</f>
        <v>2.2506428434744743</v>
      </c>
      <c r="O31" s="6">
        <f>O30*(60/70)^1.242</f>
        <v>1.9702554006176072</v>
      </c>
      <c r="P31" s="6">
        <f>P30*(60/70)^1.242</f>
        <v>3.1948525335245272</v>
      </c>
    </row>
    <row r="32" spans="1:16">
      <c r="A32" s="10"/>
      <c r="B32" s="2" t="s">
        <v>6</v>
      </c>
      <c r="C32" s="7">
        <f>C30*(50/70)^1.292</f>
        <v>0.45191629428509389</v>
      </c>
      <c r="D32" s="7">
        <f>D30*(50/70)^1.238</f>
        <v>0.63162454865465911</v>
      </c>
      <c r="E32" s="7">
        <f>E30*(50/70)^1.22</f>
        <v>0.75485938434949551</v>
      </c>
      <c r="F32" s="7">
        <f>F30*(50/70)^1.222</f>
        <v>0.88825229603390687</v>
      </c>
      <c r="G32" s="7">
        <f>G30*(50/70)^1.215</f>
        <v>1.1302089712301864</v>
      </c>
      <c r="H32" s="7">
        <f>H30*(50/70)^1.202</f>
        <v>1.0470732019345261</v>
      </c>
      <c r="I32" s="7">
        <f>I30*(50/70)^1.23</f>
        <v>1.611744576158334</v>
      </c>
      <c r="J32" s="7">
        <f>J30*(50/70)^1.233</f>
        <v>0.68222001016167355</v>
      </c>
      <c r="K32" s="7">
        <f>K30*(50/70)^1.228</f>
        <v>0.96584542717393995</v>
      </c>
      <c r="L32" s="7">
        <f>L30*(50/70)^1.223</f>
        <v>1.1172310129003544</v>
      </c>
      <c r="M32" s="7">
        <f>M30*(50/70)^1.21</f>
        <v>1.3823613203181977</v>
      </c>
      <c r="N32" s="7">
        <f>N30*(50/70)^1.224</f>
        <v>1.8004818042349724</v>
      </c>
      <c r="O32" s="7">
        <f>O30*(50/70)^1.242</f>
        <v>1.5710116985244247</v>
      </c>
      <c r="P32" s="7">
        <f>P30*(50/70)^1.242</f>
        <v>2.547461970490779</v>
      </c>
    </row>
    <row r="33" spans="1:16">
      <c r="A33" s="8">
        <v>1300</v>
      </c>
      <c r="B33" s="3" t="s">
        <v>7</v>
      </c>
      <c r="C33" s="5">
        <v>0.74</v>
      </c>
      <c r="D33" s="5">
        <v>1.022</v>
      </c>
      <c r="E33" s="5">
        <v>1.224</v>
      </c>
      <c r="F33" s="5">
        <v>1.4390000000000001</v>
      </c>
      <c r="G33" s="5">
        <v>1.871</v>
      </c>
      <c r="H33" s="5">
        <v>1.6890000000000001</v>
      </c>
      <c r="I33" s="5">
        <v>2.641</v>
      </c>
      <c r="J33" s="5">
        <v>1.105</v>
      </c>
      <c r="K33" s="5">
        <v>1.5669999999999999</v>
      </c>
      <c r="L33" s="5">
        <v>1.81</v>
      </c>
      <c r="M33" s="5">
        <v>2.2509999999999999</v>
      </c>
      <c r="N33" s="5">
        <v>2.944</v>
      </c>
      <c r="O33" s="5">
        <v>2.5840000000000001</v>
      </c>
      <c r="P33" s="5">
        <v>4.1920000000000002</v>
      </c>
    </row>
    <row r="34" spans="1:16">
      <c r="A34" s="9"/>
      <c r="B34" s="1" t="s">
        <v>5</v>
      </c>
      <c r="C34" s="6">
        <f>C33*(60/70)^1.292</f>
        <v>0.60636827006071925</v>
      </c>
      <c r="D34" s="6">
        <f>D33*(60/70)^1.238</f>
        <v>0.84444383661296163</v>
      </c>
      <c r="E34" s="6">
        <f>E33*(60/70)^1.22</f>
        <v>1.0141596663947039</v>
      </c>
      <c r="F34" s="6">
        <f>F33*(60/70)^1.222</f>
        <v>1.1919329262748772</v>
      </c>
      <c r="G34" s="6">
        <f>G33*(60/70)^1.215</f>
        <v>1.5514344759463421</v>
      </c>
      <c r="H34" s="6">
        <f>H33*(60/70)^1.202</f>
        <v>1.4033293501837754</v>
      </c>
      <c r="I34" s="6">
        <f>I33*(60/70)^1.23</f>
        <v>2.1848611882566122</v>
      </c>
      <c r="J34" s="6">
        <f>J33*(60/70)^1.233</f>
        <v>0.91372790091359457</v>
      </c>
      <c r="K34" s="6">
        <f>K33*(60/70)^1.228</f>
        <v>1.2967562170190685</v>
      </c>
      <c r="L34" s="6">
        <f>L33*(60/70)^1.223</f>
        <v>1.4990035147521972</v>
      </c>
      <c r="M34" s="6">
        <f>M33*(60/70)^1.21</f>
        <v>1.8679699245584793</v>
      </c>
      <c r="N34" s="6">
        <f>N33*(60/70)^1.224</f>
        <v>2.4377823882225358</v>
      </c>
      <c r="O34" s="6">
        <f>O33*(60/70)^1.242</f>
        <v>2.1337552201156313</v>
      </c>
      <c r="P34" s="6">
        <f>P33*(60/70)^1.242</f>
        <v>3.4615719360389812</v>
      </c>
    </row>
    <row r="35" spans="1:16">
      <c r="A35" s="10"/>
      <c r="B35" s="2" t="s">
        <v>6</v>
      </c>
      <c r="C35" s="7">
        <f>C33*(50/70)^1.292</f>
        <v>0.47910896528792191</v>
      </c>
      <c r="D35" s="7">
        <f>D33*(50/70)^1.238</f>
        <v>0.67382076067334196</v>
      </c>
      <c r="E35" s="7">
        <f>E33*(50/70)^1.22</f>
        <v>0.8119049968750286</v>
      </c>
      <c r="F35" s="7">
        <f>F33*(50/70)^1.222</f>
        <v>0.95387690596477015</v>
      </c>
      <c r="G35" s="7">
        <f>G33*(50/70)^1.215</f>
        <v>1.2431634245571304</v>
      </c>
      <c r="H35" s="7">
        <f>H33*(50/70)^1.202</f>
        <v>1.1271552823884097</v>
      </c>
      <c r="I35" s="7">
        <f>I33*(50/70)^1.23</f>
        <v>1.7459464420156521</v>
      </c>
      <c r="J35" s="7">
        <f>J33*(50/70)^1.233</f>
        <v>0.72977067882734681</v>
      </c>
      <c r="K35" s="7">
        <f>K33*(50/70)^1.228</f>
        <v>1.0366299893024409</v>
      </c>
      <c r="L35" s="7">
        <f>L33*(50/70)^1.223</f>
        <v>1.1993998418443901</v>
      </c>
      <c r="M35" s="7">
        <f>M33*(50/70)^1.21</f>
        <v>1.4981681906770645</v>
      </c>
      <c r="N35" s="7">
        <f>N33*(50/70)^1.224</f>
        <v>1.9501907401279466</v>
      </c>
      <c r="O35" s="7">
        <f>O33*(50/70)^1.242</f>
        <v>1.7013806491982872</v>
      </c>
      <c r="P35" s="7">
        <f>P33*(50/70)^1.242</f>
        <v>2.7601345516405651</v>
      </c>
    </row>
    <row r="36" spans="1:16">
      <c r="A36" s="8">
        <v>1400</v>
      </c>
      <c r="B36" s="3" t="s">
        <v>7</v>
      </c>
      <c r="C36" s="5">
        <v>0.78200000000000003</v>
      </c>
      <c r="D36" s="5">
        <v>1.087</v>
      </c>
      <c r="E36" s="5">
        <v>1.3089999999999999</v>
      </c>
      <c r="F36" s="5">
        <v>1.5369999999999999</v>
      </c>
      <c r="G36" s="5">
        <v>2.0150000000000001</v>
      </c>
      <c r="H36" s="5">
        <v>1.81</v>
      </c>
      <c r="I36" s="5">
        <v>2.8439999999999999</v>
      </c>
      <c r="J36" s="5">
        <v>1.179</v>
      </c>
      <c r="K36" s="5">
        <v>1.6739999999999999</v>
      </c>
      <c r="L36" s="5">
        <v>1.9830000000000001</v>
      </c>
      <c r="M36" s="5">
        <v>2.4239999999999999</v>
      </c>
      <c r="N36" s="5">
        <v>3.1709999999999998</v>
      </c>
      <c r="O36" s="5">
        <v>2.7829999999999999</v>
      </c>
      <c r="P36" s="5">
        <v>4.5140000000000002</v>
      </c>
    </row>
    <row r="37" spans="1:16">
      <c r="A37" s="9"/>
      <c r="B37" s="1" t="s">
        <v>5</v>
      </c>
      <c r="C37" s="6">
        <f>C36*(60/70)^1.292</f>
        <v>0.64078376646957091</v>
      </c>
      <c r="D37" s="6">
        <f>D36*(60/70)^1.238</f>
        <v>0.89815112563433386</v>
      </c>
      <c r="E37" s="6">
        <f>E36*(60/70)^1.22</f>
        <v>1.0845874210054471</v>
      </c>
      <c r="F37" s="6">
        <f>F36*(60/70)^1.222</f>
        <v>1.2731069546104838</v>
      </c>
      <c r="G37" s="6">
        <f>G36*(60/70)^1.215</f>
        <v>1.6708393741485192</v>
      </c>
      <c r="H37" s="6">
        <f>H36*(60/70)^1.202</f>
        <v>1.5038638980655021</v>
      </c>
      <c r="I37" s="6">
        <f>I36*(60/70)^1.23</f>
        <v>2.3528001588041669</v>
      </c>
      <c r="J37" s="6">
        <f>J36*(60/70)^1.233</f>
        <v>0.97491872866708429</v>
      </c>
      <c r="K37" s="6">
        <f>K36*(60/70)^1.228</f>
        <v>1.3853030678301981</v>
      </c>
      <c r="L37" s="6">
        <f>L36*(60/70)^1.223</f>
        <v>1.6422784363279597</v>
      </c>
      <c r="M37" s="6">
        <f>M36*(60/70)^1.21</f>
        <v>2.0115322510571985</v>
      </c>
      <c r="N37" s="6">
        <f>N36*(60/70)^1.224</f>
        <v>2.6257499840535532</v>
      </c>
      <c r="O37" s="6">
        <f>O36*(60/70)^1.242</f>
        <v>2.2980807962777874</v>
      </c>
      <c r="P37" s="6">
        <f>P36*(60/70)^1.242</f>
        <v>3.7274655818893039</v>
      </c>
    </row>
    <row r="38" spans="1:16">
      <c r="A38" s="10"/>
      <c r="B38" s="2" t="s">
        <v>6</v>
      </c>
      <c r="C38" s="7">
        <f>C36*(50/70)^1.292</f>
        <v>0.50630163629074987</v>
      </c>
      <c r="D38" s="7">
        <f>D36*(50/70)^1.238</f>
        <v>0.71667628850481679</v>
      </c>
      <c r="E38" s="7">
        <f>E36*(50/70)^1.22</f>
        <v>0.86828728832468338</v>
      </c>
      <c r="F38" s="7">
        <f>F36*(50/70)^1.222</f>
        <v>1.0188386410478467</v>
      </c>
      <c r="G38" s="7">
        <f>G36*(50/70)^1.215</f>
        <v>1.3388424909046595</v>
      </c>
      <c r="H38" s="7">
        <f>H36*(50/70)^1.202</f>
        <v>1.2079047135127423</v>
      </c>
      <c r="I38" s="7">
        <f>I36*(50/70)^1.23</f>
        <v>1.8801483078729704</v>
      </c>
      <c r="J38" s="7">
        <f>J36*(50/70)^1.233</f>
        <v>0.77864219940039991</v>
      </c>
      <c r="K38" s="7">
        <f>K36*(50/70)^1.228</f>
        <v>1.1074145514309421</v>
      </c>
      <c r="L38" s="7">
        <f>L36*(50/70)^1.223</f>
        <v>1.3140386112582463</v>
      </c>
      <c r="M38" s="7">
        <f>M36*(50/70)^1.21</f>
        <v>1.613309504309731</v>
      </c>
      <c r="N38" s="7">
        <f>N36*(50/70)^1.224</f>
        <v>2.100562104940801</v>
      </c>
      <c r="O38" s="7">
        <f>O36*(50/70)^1.242</f>
        <v>1.832408028915957</v>
      </c>
      <c r="P38" s="7">
        <f>P36*(50/70)^1.242</f>
        <v>2.9721487037465435</v>
      </c>
    </row>
    <row r="39" spans="1:16">
      <c r="A39" s="8">
        <v>1500</v>
      </c>
      <c r="B39" s="3" t="s">
        <v>7</v>
      </c>
      <c r="C39" s="5">
        <v>0.82399999999999995</v>
      </c>
      <c r="D39" s="5">
        <v>1.1519999999999999</v>
      </c>
      <c r="E39" s="5">
        <v>1.395</v>
      </c>
      <c r="F39" s="5">
        <v>1.6359999999999999</v>
      </c>
      <c r="G39" s="5">
        <v>2.1589999999999998</v>
      </c>
      <c r="H39" s="5">
        <v>1.9750000000000001</v>
      </c>
      <c r="I39" s="5">
        <v>3.0470000000000002</v>
      </c>
      <c r="J39" s="5">
        <v>1.252</v>
      </c>
      <c r="K39" s="5">
        <v>1.7809999999999999</v>
      </c>
      <c r="L39" s="5">
        <v>2.1240000000000001</v>
      </c>
      <c r="M39" s="5">
        <v>2.5960000000000001</v>
      </c>
      <c r="N39" s="5">
        <v>3.3969999999999998</v>
      </c>
      <c r="O39" s="5">
        <v>2.9809999999999999</v>
      </c>
      <c r="P39" s="5">
        <v>4.8360000000000003</v>
      </c>
    </row>
    <row r="40" spans="1:16">
      <c r="A40" s="9"/>
      <c r="B40" s="1" t="s">
        <v>5</v>
      </c>
      <c r="C40" s="6">
        <f>C39*(60/70)^1.292</f>
        <v>0.67519926287842247</v>
      </c>
      <c r="D40" s="6">
        <f>D39*(60/70)^1.238</f>
        <v>0.9518584146557062</v>
      </c>
      <c r="E40" s="6">
        <f>E39*(60/70)^1.22</f>
        <v>1.1558437374351405</v>
      </c>
      <c r="F40" s="6">
        <f>F39*(60/70)^1.222</f>
        <v>1.3551092893576782</v>
      </c>
      <c r="G40" s="6">
        <f>G39*(60/70)^1.215</f>
        <v>1.7902442723506962</v>
      </c>
      <c r="H40" s="6">
        <f>H39*(60/70)^1.202</f>
        <v>1.6409564633587663</v>
      </c>
      <c r="I40" s="6">
        <f>I39*(60/70)^1.23</f>
        <v>2.5207391293517221</v>
      </c>
      <c r="J40" s="6">
        <f>J39*(60/70)^1.233</f>
        <v>1.0352826533428239</v>
      </c>
      <c r="K40" s="6">
        <f>K39*(60/70)^1.228</f>
        <v>1.4738499186413279</v>
      </c>
      <c r="L40" s="6">
        <f>L39*(60/70)^1.223</f>
        <v>1.7590516383058932</v>
      </c>
      <c r="M40" s="6">
        <f>M39*(60/70)^1.21</f>
        <v>2.154264737518353</v>
      </c>
      <c r="N40" s="6">
        <f>N39*(60/70)^1.224</f>
        <v>2.8128895288016147</v>
      </c>
      <c r="O40" s="6">
        <f>O39*(60/70)^1.242</f>
        <v>2.4615806157758118</v>
      </c>
      <c r="P40" s="6">
        <f>P39*(60/70)^1.242</f>
        <v>3.9933592277396261</v>
      </c>
    </row>
    <row r="41" spans="1:16">
      <c r="A41" s="10"/>
      <c r="B41" s="2" t="s">
        <v>6</v>
      </c>
      <c r="C41" s="7">
        <f>C39*(50/70)^1.292</f>
        <v>0.53349430729357783</v>
      </c>
      <c r="D41" s="7">
        <f>D39*(50/70)^1.238</f>
        <v>0.75953181633629152</v>
      </c>
      <c r="E41" s="7">
        <f>E39*(50/70)^1.22</f>
        <v>0.92533290085021647</v>
      </c>
      <c r="F41" s="7">
        <f>F39*(50/70)^1.222</f>
        <v>1.08446325097871</v>
      </c>
      <c r="G41" s="7">
        <f>G39*(50/70)^1.215</f>
        <v>1.4345215572521883</v>
      </c>
      <c r="H41" s="7">
        <f>H39*(50/70)^1.202</f>
        <v>1.3180175741368321</v>
      </c>
      <c r="I41" s="7">
        <f>I39*(50/70)^1.23</f>
        <v>2.0143501737302887</v>
      </c>
      <c r="J41" s="7">
        <f>J39*(50/70)^1.233</f>
        <v>0.82685329401976315</v>
      </c>
      <c r="K41" s="7">
        <f>K39*(50/70)^1.228</f>
        <v>1.1781991135594432</v>
      </c>
      <c r="L41" s="7">
        <f>L39*(50/70)^1.223</f>
        <v>1.4074725215897705</v>
      </c>
      <c r="M41" s="7">
        <f>M39*(50/70)^1.21</f>
        <v>1.7277852612161972</v>
      </c>
      <c r="N41" s="7">
        <f>N39*(50/70)^1.224</f>
        <v>2.2502710408337752</v>
      </c>
      <c r="O41" s="7">
        <f>O39*(50/70)^1.242</f>
        <v>1.9627769795898196</v>
      </c>
      <c r="P41" s="7">
        <f>P39*(50/70)^1.242</f>
        <v>3.1841628558525219</v>
      </c>
    </row>
    <row r="42" spans="1:16">
      <c r="A42" s="8">
        <v>1600</v>
      </c>
      <c r="B42" s="3" t="s">
        <v>7</v>
      </c>
      <c r="C42" s="5">
        <v>0.86599999999999999</v>
      </c>
      <c r="D42" s="5">
        <v>1.216</v>
      </c>
      <c r="E42" s="5">
        <v>1.48</v>
      </c>
      <c r="F42" s="5">
        <v>1.7350000000000001</v>
      </c>
      <c r="G42" s="5">
        <v>2.3029999999999999</v>
      </c>
      <c r="H42" s="5">
        <v>2.1059999999999999</v>
      </c>
      <c r="I42" s="5">
        <v>3.25</v>
      </c>
      <c r="J42" s="5">
        <v>1.3240000000000001</v>
      </c>
      <c r="K42" s="5">
        <v>1.9359999999999999</v>
      </c>
      <c r="L42" s="5">
        <v>2.266</v>
      </c>
      <c r="M42" s="5">
        <v>2.77</v>
      </c>
      <c r="N42" s="5">
        <v>3.6240000000000001</v>
      </c>
      <c r="O42" s="5">
        <v>3.181</v>
      </c>
      <c r="P42" s="5">
        <v>5.1589999999999998</v>
      </c>
    </row>
    <row r="43" spans="1:16">
      <c r="A43" s="9"/>
      <c r="B43" s="1" t="s">
        <v>5</v>
      </c>
      <c r="C43" s="6">
        <f>C42*(60/70)^1.292</f>
        <v>0.70961475928727413</v>
      </c>
      <c r="D43" s="6">
        <f>D42*(60/70)^1.238</f>
        <v>1.0047394376921344</v>
      </c>
      <c r="E43" s="6">
        <f>E42*(60/70)^1.22</f>
        <v>1.2262714920458837</v>
      </c>
      <c r="F43" s="6">
        <f>F42*(60/70)^1.222</f>
        <v>1.4371116241048729</v>
      </c>
      <c r="G43" s="6">
        <f>G42*(60/70)^1.215</f>
        <v>1.9096491705528733</v>
      </c>
      <c r="H43" s="6">
        <f>H42*(60/70)^1.202</f>
        <v>1.749799651561297</v>
      </c>
      <c r="I43" s="6">
        <f>I42*(60/70)^1.23</f>
        <v>2.6886780998992768</v>
      </c>
      <c r="J43" s="6">
        <f>J42*(60/70)^1.233</f>
        <v>1.0948196749408139</v>
      </c>
      <c r="K43" s="6">
        <f>K42*(60/70)^1.228</f>
        <v>1.6021187212181982</v>
      </c>
      <c r="L43" s="6">
        <f>L42*(60/70)^1.223</f>
        <v>1.8766530190212589</v>
      </c>
      <c r="M43" s="6">
        <f>M42*(60/70)^1.21</f>
        <v>2.2986569040546372</v>
      </c>
      <c r="N43" s="6">
        <f>N42*(60/70)^1.224</f>
        <v>3.0008571246326325</v>
      </c>
      <c r="O43" s="6">
        <f>O42*(60/70)^1.242</f>
        <v>2.626731948602099</v>
      </c>
      <c r="P43" s="6">
        <f>P42*(60/70)^1.242</f>
        <v>4.2600786302540801</v>
      </c>
    </row>
    <row r="44" spans="1:16">
      <c r="A44" s="10"/>
      <c r="B44" s="2" t="s">
        <v>6</v>
      </c>
      <c r="C44" s="7">
        <f>C42*(50/70)^1.292</f>
        <v>0.5606869782964059</v>
      </c>
      <c r="D44" s="7">
        <f>D42*(50/70)^1.238</f>
        <v>0.80172802835497436</v>
      </c>
      <c r="E44" s="7">
        <f>E42*(50/70)^1.22</f>
        <v>0.98171519229987125</v>
      </c>
      <c r="F44" s="7">
        <f>F42*(50/70)^1.222</f>
        <v>1.1500878609095735</v>
      </c>
      <c r="G44" s="7">
        <f>G42*(50/70)^1.215</f>
        <v>1.5302006235997174</v>
      </c>
      <c r="H44" s="7">
        <f>H42*(50/70)^1.202</f>
        <v>1.4054405119656546</v>
      </c>
      <c r="I44" s="7">
        <f>I42*(50/70)^1.23</f>
        <v>2.148552039587607</v>
      </c>
      <c r="J44" s="7">
        <f>J42*(50/70)^1.233</f>
        <v>0.87440396268543641</v>
      </c>
      <c r="K44" s="7">
        <f>K42*(50/70)^1.228</f>
        <v>1.280737497951197</v>
      </c>
      <c r="L44" s="7">
        <f>L42*(50/70)^1.223</f>
        <v>1.5015690837676177</v>
      </c>
      <c r="M44" s="7">
        <f>M42*(50/70)^1.21</f>
        <v>1.8435921315750639</v>
      </c>
      <c r="N44" s="7">
        <f>N42*(50/70)^1.224</f>
        <v>2.40064240564663</v>
      </c>
      <c r="O44" s="7">
        <f>O42*(50/70)^1.242</f>
        <v>2.0944627883512972</v>
      </c>
      <c r="P44" s="7">
        <f>P42*(50/70)^1.242</f>
        <v>3.3968354370023075</v>
      </c>
    </row>
    <row r="45" spans="1:16">
      <c r="A45" s="8">
        <v>1700</v>
      </c>
      <c r="B45" s="3" t="s">
        <v>7</v>
      </c>
      <c r="C45" s="5">
        <v>0.90800000000000003</v>
      </c>
      <c r="D45" s="5">
        <v>1.2809999999999999</v>
      </c>
      <c r="E45" s="5">
        <v>1.5660000000000001</v>
      </c>
      <c r="F45" s="5">
        <v>1.8740000000000001</v>
      </c>
      <c r="G45" s="5">
        <v>2.4460000000000002</v>
      </c>
      <c r="H45" s="5">
        <v>2.238</v>
      </c>
      <c r="I45" s="5">
        <v>3.4540000000000002</v>
      </c>
      <c r="J45" s="5">
        <v>1.397</v>
      </c>
      <c r="K45" s="5">
        <v>2.0569999999999999</v>
      </c>
      <c r="L45" s="5">
        <v>2.4079999999999999</v>
      </c>
      <c r="M45" s="5">
        <v>2.9430000000000001</v>
      </c>
      <c r="N45" s="5">
        <v>3.85</v>
      </c>
      <c r="O45" s="5">
        <v>3.38</v>
      </c>
      <c r="P45" s="5">
        <v>5.4809999999999999</v>
      </c>
    </row>
    <row r="46" spans="1:16">
      <c r="A46" s="9"/>
      <c r="B46" s="1" t="s">
        <v>5</v>
      </c>
      <c r="C46" s="6">
        <f>C45*(60/70)^1.292</f>
        <v>0.7440302556961258</v>
      </c>
      <c r="D46" s="6">
        <f>D45*(60/70)^1.238</f>
        <v>1.0584467267135067</v>
      </c>
      <c r="E46" s="6">
        <f>E45*(60/70)^1.22</f>
        <v>1.297527808475577</v>
      </c>
      <c r="F46" s="6">
        <f>F45*(60/70)^1.222</f>
        <v>1.5522462153155803</v>
      </c>
      <c r="G46" s="6">
        <f>G45*(60/70)^1.215</f>
        <v>2.028224868073091</v>
      </c>
      <c r="H46" s="6">
        <f>H45*(60/70)^1.202</f>
        <v>1.8594737037959082</v>
      </c>
      <c r="I46" s="6">
        <f>I45*(60/70)^1.23</f>
        <v>2.8574443560160314</v>
      </c>
      <c r="J46" s="6">
        <f>J45*(60/70)^1.233</f>
        <v>1.1551835996165536</v>
      </c>
      <c r="K46" s="6">
        <f>K45*(60/70)^1.228</f>
        <v>1.7022511412943355</v>
      </c>
      <c r="L46" s="6">
        <f>L45*(60/70)^1.223</f>
        <v>1.9942543997366247</v>
      </c>
      <c r="M46" s="6">
        <f>M45*(60/70)^1.21</f>
        <v>2.4422192305533561</v>
      </c>
      <c r="N46" s="6">
        <f>N45*(60/70)^1.224</f>
        <v>3.187996669380694</v>
      </c>
      <c r="O46" s="6">
        <f>O45*(60/70)^1.242</f>
        <v>2.7910575247642546</v>
      </c>
      <c r="P46" s="6">
        <f>P45*(60/70)^1.242</f>
        <v>4.5259722761044028</v>
      </c>
    </row>
    <row r="47" spans="1:16">
      <c r="A47" s="10"/>
      <c r="B47" s="2" t="s">
        <v>6</v>
      </c>
      <c r="C47" s="7">
        <f>C45*(50/70)^1.292</f>
        <v>0.58787964929923386</v>
      </c>
      <c r="D47" s="7">
        <f>D45*(50/70)^1.238</f>
        <v>0.8445835561864492</v>
      </c>
      <c r="E47" s="7">
        <f>E45*(50/70)^1.22</f>
        <v>1.0387608048254042</v>
      </c>
      <c r="F47" s="7">
        <f>F45*(50/70)^1.222</f>
        <v>1.2422274647518967</v>
      </c>
      <c r="G47" s="7">
        <f>G45*(50/70)^1.215</f>
        <v>1.6252152519864997</v>
      </c>
      <c r="H47" s="7">
        <f>H45*(50/70)^1.202</f>
        <v>1.4935308004649266</v>
      </c>
      <c r="I47" s="7">
        <f>I45*(50/70)^1.23</f>
        <v>2.283414998380183</v>
      </c>
      <c r="J47" s="7">
        <f>J45*(50/70)^1.233</f>
        <v>0.92261505730479965</v>
      </c>
      <c r="K47" s="7">
        <f>K45*(50/70)^1.228</f>
        <v>1.3607835915731468</v>
      </c>
      <c r="L47" s="7">
        <f>L45*(50/70)^1.223</f>
        <v>1.5956656459454648</v>
      </c>
      <c r="M47" s="7">
        <f>M45*(50/70)^1.21</f>
        <v>1.9587334452077303</v>
      </c>
      <c r="N47" s="7">
        <f>N45*(50/70)^1.224</f>
        <v>2.5503513415396042</v>
      </c>
      <c r="O47" s="7">
        <f>O45*(50/70)^1.242</f>
        <v>2.2254901680689669</v>
      </c>
      <c r="P47" s="7">
        <f>P45*(50/70)^1.242</f>
        <v>3.6088495891082863</v>
      </c>
    </row>
    <row r="48" spans="1:16">
      <c r="A48" s="8">
        <v>1800</v>
      </c>
      <c r="B48" s="3" t="s">
        <v>7</v>
      </c>
      <c r="C48" s="5">
        <v>0.95</v>
      </c>
      <c r="D48" s="5">
        <v>1.345</v>
      </c>
      <c r="E48" s="5">
        <v>1.6519999999999999</v>
      </c>
      <c r="F48" s="5">
        <v>1.984</v>
      </c>
      <c r="G48" s="5">
        <v>2.59</v>
      </c>
      <c r="H48" s="5">
        <v>2.37</v>
      </c>
      <c r="I48" s="5">
        <v>3.657</v>
      </c>
      <c r="J48" s="5">
        <v>1.47</v>
      </c>
      <c r="K48" s="5">
        <v>2.1779999999999999</v>
      </c>
      <c r="L48" s="5">
        <v>2.5499999999999998</v>
      </c>
      <c r="M48" s="5">
        <v>3.1160000000000001</v>
      </c>
      <c r="N48" s="5">
        <v>4.0759999999999996</v>
      </c>
      <c r="O48" s="5">
        <v>3.5779999999999998</v>
      </c>
      <c r="P48" s="5">
        <v>5.8029999999999999</v>
      </c>
    </row>
    <row r="49" spans="1:16">
      <c r="A49" s="9"/>
      <c r="B49" s="1" t="s">
        <v>5</v>
      </c>
      <c r="C49" s="6">
        <f>C48*(60/70)^1.292</f>
        <v>0.77844575210497735</v>
      </c>
      <c r="D49" s="6">
        <f>D48*(60/70)^1.238</f>
        <v>1.1113277497499348</v>
      </c>
      <c r="E49" s="6">
        <f>E48*(60/70)^1.22</f>
        <v>1.3687841249052701</v>
      </c>
      <c r="F49" s="6">
        <f>F48*(60/70)^1.222</f>
        <v>1.6433599205902407</v>
      </c>
      <c r="G49" s="6">
        <f>G48*(60/70)^1.215</f>
        <v>2.1476297662752679</v>
      </c>
      <c r="H49" s="6">
        <f>H48*(60/70)^1.202</f>
        <v>1.9691477560305195</v>
      </c>
      <c r="I49" s="6">
        <f>I48*(60/70)^1.23</f>
        <v>3.0253833265635861</v>
      </c>
      <c r="J49" s="6">
        <f>J48*(60/70)^1.233</f>
        <v>1.2155475242922933</v>
      </c>
      <c r="K49" s="6">
        <f>K48*(60/70)^1.228</f>
        <v>1.8023835613704728</v>
      </c>
      <c r="L49" s="6">
        <f>L48*(60/70)^1.223</f>
        <v>2.1118557804519904</v>
      </c>
      <c r="M49" s="6">
        <f>M48*(60/70)^1.21</f>
        <v>2.5857815570520755</v>
      </c>
      <c r="N49" s="6">
        <f>N48*(60/70)^1.224</f>
        <v>3.3751362141287551</v>
      </c>
      <c r="O49" s="6">
        <f>O48*(60/70)^1.242</f>
        <v>2.954557344262279</v>
      </c>
      <c r="P49" s="6">
        <f>P48*(60/70)^1.242</f>
        <v>4.7918659219547246</v>
      </c>
    </row>
    <row r="50" spans="1:16">
      <c r="A50" s="10"/>
      <c r="B50" s="2" t="s">
        <v>6</v>
      </c>
      <c r="C50" s="7">
        <f>C48*(50/70)^1.292</f>
        <v>0.61507232030206183</v>
      </c>
      <c r="D50" s="7">
        <f>D48*(50/70)^1.238</f>
        <v>0.88677976820513205</v>
      </c>
      <c r="E50" s="7">
        <f>E48*(50/70)^1.22</f>
        <v>1.0958064173509372</v>
      </c>
      <c r="F50" s="7">
        <f>F48*(50/70)^1.222</f>
        <v>1.3151436980084112</v>
      </c>
      <c r="G50" s="7">
        <f>G48*(50/70)^1.215</f>
        <v>1.7208943183340286</v>
      </c>
      <c r="H50" s="7">
        <f>H48*(50/70)^1.202</f>
        <v>1.5816210889641984</v>
      </c>
      <c r="I50" s="7">
        <f>I48*(50/70)^1.23</f>
        <v>2.4176168642375009</v>
      </c>
      <c r="J50" s="7">
        <f>J48*(50/70)^1.233</f>
        <v>0.97082615192416277</v>
      </c>
      <c r="K50" s="7">
        <f>K48*(50/70)^1.228</f>
        <v>1.4408296851950966</v>
      </c>
      <c r="L50" s="7">
        <f>L48*(50/70)^1.223</f>
        <v>1.6897622081233119</v>
      </c>
      <c r="M50" s="7">
        <f>M48*(50/70)^1.21</f>
        <v>2.0738747588403967</v>
      </c>
      <c r="N50" s="7">
        <f>N48*(50/70)^1.224</f>
        <v>2.7000602774325779</v>
      </c>
      <c r="O50" s="7">
        <f>O48*(50/70)^1.242</f>
        <v>2.3558591187428295</v>
      </c>
      <c r="P50" s="7">
        <f>P48*(50/70)^1.242</f>
        <v>3.8208637412142648</v>
      </c>
    </row>
    <row r="51" spans="1:16">
      <c r="A51" s="8">
        <v>1900</v>
      </c>
      <c r="B51" s="3" t="s">
        <v>7</v>
      </c>
      <c r="C51" s="5">
        <v>0.99199999999999999</v>
      </c>
      <c r="D51" s="5">
        <v>1.41</v>
      </c>
      <c r="E51" s="5">
        <v>1.7370000000000001</v>
      </c>
      <c r="F51" s="5">
        <v>2.0950000000000002</v>
      </c>
      <c r="G51" s="5">
        <v>2.734</v>
      </c>
      <c r="H51" s="5">
        <v>2.5019999999999998</v>
      </c>
      <c r="I51" s="5">
        <v>3.86</v>
      </c>
      <c r="J51" s="5">
        <v>1.5429999999999999</v>
      </c>
      <c r="K51" s="5">
        <v>2.2989999999999999</v>
      </c>
      <c r="L51" s="5">
        <v>2.69</v>
      </c>
      <c r="M51" s="5">
        <v>3.2890000000000001</v>
      </c>
      <c r="N51" s="5">
        <v>4.3029999999999999</v>
      </c>
      <c r="O51" s="5">
        <v>3.7770000000000001</v>
      </c>
      <c r="P51" s="5">
        <v>6.1260000000000003</v>
      </c>
    </row>
    <row r="52" spans="1:16">
      <c r="A52" s="9"/>
      <c r="B52" s="1" t="s">
        <v>5</v>
      </c>
      <c r="C52" s="6">
        <f>C51*(60/70)^1.292</f>
        <v>0.81286124851382902</v>
      </c>
      <c r="D52" s="6">
        <f>D51*(60/70)^1.238</f>
        <v>1.1650350387713071</v>
      </c>
      <c r="E52" s="6">
        <f>E51*(60/70)^1.22</f>
        <v>1.4392118795160136</v>
      </c>
      <c r="F52" s="6">
        <f>F51*(60/70)^1.222</f>
        <v>1.7353019322764891</v>
      </c>
      <c r="G52" s="6">
        <f>G51*(60/70)^1.215</f>
        <v>2.2670346644774448</v>
      </c>
      <c r="H52" s="6">
        <f>H51*(60/70)^1.202</f>
        <v>2.0788218082651304</v>
      </c>
      <c r="I52" s="6">
        <f>I51*(60/70)^1.23</f>
        <v>3.1933222971111408</v>
      </c>
      <c r="J52" s="6">
        <f>J51*(60/70)^1.233</f>
        <v>1.275911448968033</v>
      </c>
      <c r="K52" s="6">
        <f>K51*(60/70)^1.228</f>
        <v>1.9025159814466104</v>
      </c>
      <c r="L52" s="6">
        <f>L51*(60/70)^1.223</f>
        <v>2.2278008036924919</v>
      </c>
      <c r="M52" s="6">
        <f>M51*(60/70)^1.21</f>
        <v>2.7293438835507948</v>
      </c>
      <c r="N52" s="6">
        <f>N51*(60/70)^1.224</f>
        <v>3.5631038099597729</v>
      </c>
      <c r="O52" s="6">
        <f>O51*(60/70)^1.242</f>
        <v>3.118882920424435</v>
      </c>
      <c r="P52" s="6">
        <f>P51*(60/70)^1.242</f>
        <v>5.0585853244691794</v>
      </c>
    </row>
    <row r="53" spans="1:16">
      <c r="A53" s="10"/>
      <c r="B53" s="2" t="s">
        <v>6</v>
      </c>
      <c r="C53" s="7">
        <f>C51*(50/70)^1.292</f>
        <v>0.6422649913048899</v>
      </c>
      <c r="D53" s="7">
        <f>D51*(50/70)^1.238</f>
        <v>0.92963529603660677</v>
      </c>
      <c r="E53" s="7">
        <f>E51*(50/70)^1.22</f>
        <v>1.1521887088005922</v>
      </c>
      <c r="F53" s="7">
        <f>F51*(50/70)^1.222</f>
        <v>1.3887228061127126</v>
      </c>
      <c r="G53" s="7">
        <f>G51*(50/70)^1.215</f>
        <v>1.8165733846815577</v>
      </c>
      <c r="H53" s="7">
        <f>H51*(50/70)^1.202</f>
        <v>1.66971137746347</v>
      </c>
      <c r="I53" s="7">
        <f>I51*(50/70)^1.23</f>
        <v>2.5518187300948192</v>
      </c>
      <c r="J53" s="7">
        <f>J51*(50/70)^1.233</f>
        <v>1.019037246543526</v>
      </c>
      <c r="K53" s="7">
        <f>K51*(50/70)^1.228</f>
        <v>1.5208757788170464</v>
      </c>
      <c r="L53" s="7">
        <f>L51*(50/70)^1.223</f>
        <v>1.7825334666085133</v>
      </c>
      <c r="M53" s="7">
        <f>M51*(50/70)^1.21</f>
        <v>2.1890160724730632</v>
      </c>
      <c r="N53" s="7">
        <f>N51*(50/70)^1.224</f>
        <v>2.8504316422454328</v>
      </c>
      <c r="O53" s="7">
        <f>O51*(50/70)^1.242</f>
        <v>2.4868864984604993</v>
      </c>
      <c r="P53" s="7">
        <f>P51*(50/70)^1.242</f>
        <v>4.0335363223640508</v>
      </c>
    </row>
    <row r="54" spans="1:16">
      <c r="A54" s="8">
        <v>2000</v>
      </c>
      <c r="B54" s="3" t="s">
        <v>7</v>
      </c>
      <c r="C54" s="5">
        <v>1.034</v>
      </c>
      <c r="D54" s="5">
        <v>1.4750000000000001</v>
      </c>
      <c r="E54" s="5">
        <v>1.8220000000000001</v>
      </c>
      <c r="F54" s="5">
        <v>2.2050000000000001</v>
      </c>
      <c r="G54" s="5">
        <v>2.879</v>
      </c>
      <c r="H54" s="5">
        <v>2.633</v>
      </c>
      <c r="I54" s="5">
        <v>4.0629999999999997</v>
      </c>
      <c r="J54" s="5">
        <v>1.6160000000000001</v>
      </c>
      <c r="K54" s="5">
        <v>2.42</v>
      </c>
      <c r="L54" s="5">
        <v>2.8319999999999999</v>
      </c>
      <c r="M54" s="5">
        <v>3.4620000000000002</v>
      </c>
      <c r="N54" s="5">
        <v>4.5289999999999999</v>
      </c>
      <c r="O54" s="5">
        <v>3.9750000000000001</v>
      </c>
      <c r="P54" s="5">
        <v>6.4480000000000004</v>
      </c>
    </row>
    <row r="55" spans="1:16">
      <c r="A55" s="9"/>
      <c r="B55" s="1" t="s">
        <v>5</v>
      </c>
      <c r="C55" s="6">
        <f>C54*(60/70)^1.292</f>
        <v>0.84727674492268068</v>
      </c>
      <c r="D55" s="6">
        <f>D54*(60/70)^1.238</f>
        <v>1.2187423277926794</v>
      </c>
      <c r="E55" s="6">
        <f>E54*(60/70)^1.22</f>
        <v>1.5096396341267568</v>
      </c>
      <c r="F55" s="6">
        <f>F54*(60/70)^1.222</f>
        <v>1.8264156375511496</v>
      </c>
      <c r="G55" s="6">
        <f>G54*(60/70)^1.215</f>
        <v>2.3872687633615817</v>
      </c>
      <c r="H55" s="6">
        <f>H54*(60/70)^1.202</f>
        <v>2.1876649964676615</v>
      </c>
      <c r="I55" s="6">
        <f>I54*(60/70)^1.23</f>
        <v>3.3612612676586955</v>
      </c>
      <c r="J55" s="6">
        <f>J54*(60/70)^1.233</f>
        <v>1.3362753736437729</v>
      </c>
      <c r="K55" s="6">
        <f>K54*(60/70)^1.228</f>
        <v>2.0026484015227477</v>
      </c>
      <c r="L55" s="6">
        <f>L54*(60/70)^1.223</f>
        <v>2.3454021844078574</v>
      </c>
      <c r="M55" s="6">
        <f>M54*(60/70)^1.21</f>
        <v>2.8729062100495142</v>
      </c>
      <c r="N55" s="6">
        <f>N54*(60/70)^1.224</f>
        <v>3.7502433547078344</v>
      </c>
      <c r="O55" s="6">
        <f>O54*(60/70)^1.242</f>
        <v>3.2823827399224594</v>
      </c>
      <c r="P55" s="6">
        <f>P54*(60/70)^1.242</f>
        <v>5.3244789703195021</v>
      </c>
    </row>
    <row r="56" spans="1:16">
      <c r="A56" s="10"/>
      <c r="B56" s="2" t="s">
        <v>6</v>
      </c>
      <c r="C56" s="7">
        <f>C54*(50/70)^1.292</f>
        <v>0.66945766230771786</v>
      </c>
      <c r="D56" s="7">
        <f>D54*(50/70)^1.238</f>
        <v>0.97249082386808172</v>
      </c>
      <c r="E56" s="7">
        <f>E54*(50/70)^1.22</f>
        <v>1.208571000250247</v>
      </c>
      <c r="F56" s="7">
        <f>F54*(50/70)^1.222</f>
        <v>1.4616390393692273</v>
      </c>
      <c r="G56" s="7">
        <f>G54*(50/70)^1.215</f>
        <v>1.9129168889898334</v>
      </c>
      <c r="H56" s="7">
        <f>H54*(50/70)^1.202</f>
        <v>1.7571343152922929</v>
      </c>
      <c r="I56" s="7">
        <f>I54*(50/70)^1.23</f>
        <v>2.686020595952137</v>
      </c>
      <c r="J56" s="7">
        <f>J54*(50/70)^1.233</f>
        <v>1.0672483411628892</v>
      </c>
      <c r="K56" s="7">
        <f>K54*(50/70)^1.228</f>
        <v>1.6009218724389962</v>
      </c>
      <c r="L56" s="7">
        <f>L54*(50/70)^1.223</f>
        <v>1.8766300287863604</v>
      </c>
      <c r="M56" s="7">
        <f>M54*(50/70)^1.21</f>
        <v>2.3041573861057296</v>
      </c>
      <c r="N56" s="7">
        <f>N54*(50/70)^1.224</f>
        <v>3.000140578138407</v>
      </c>
      <c r="O56" s="7">
        <f>O54*(50/70)^1.242</f>
        <v>2.6172554491343618</v>
      </c>
      <c r="P56" s="7">
        <f>P54*(50/70)^1.242</f>
        <v>4.2455504744700292</v>
      </c>
    </row>
    <row r="57" spans="1:16">
      <c r="A57" s="8">
        <v>2100</v>
      </c>
      <c r="B57" s="3" t="s">
        <v>7</v>
      </c>
      <c r="C57" s="5">
        <v>1.0760000000000001</v>
      </c>
      <c r="D57" s="5">
        <v>1.5389999999999999</v>
      </c>
      <c r="E57" s="5">
        <v>1.9490000000000001</v>
      </c>
      <c r="F57" s="5">
        <v>2.3149999999999999</v>
      </c>
      <c r="G57" s="5">
        <v>3.0230000000000001</v>
      </c>
      <c r="H57" s="5">
        <v>2.7639999999999998</v>
      </c>
      <c r="I57" s="5">
        <v>4.266</v>
      </c>
      <c r="J57" s="5">
        <v>1.6879999999999999</v>
      </c>
      <c r="K57" s="5">
        <v>2.5409999999999999</v>
      </c>
      <c r="L57" s="5">
        <v>2.9740000000000002</v>
      </c>
      <c r="M57" s="5">
        <v>3.6349999999999998</v>
      </c>
      <c r="N57" s="5">
        <v>4.7560000000000002</v>
      </c>
      <c r="O57" s="5">
        <v>4.1749999999999998</v>
      </c>
      <c r="P57" s="5">
        <v>6.77</v>
      </c>
    </row>
    <row r="58" spans="1:16">
      <c r="A58" s="9"/>
      <c r="B58" s="1" t="s">
        <v>5</v>
      </c>
      <c r="C58" s="6">
        <f>C57*(60/70)^1.292</f>
        <v>0.88169224133153234</v>
      </c>
      <c r="D58" s="6">
        <f>D57*(60/70)^1.238</f>
        <v>1.2716233508291075</v>
      </c>
      <c r="E58" s="6">
        <f>E57*(60/70)^1.22</f>
        <v>1.614866985133397</v>
      </c>
      <c r="F58" s="6">
        <f>F57*(60/70)^1.222</f>
        <v>1.91752934282581</v>
      </c>
      <c r="G58" s="6">
        <f>G57*(60/70)^1.215</f>
        <v>2.5066736615637586</v>
      </c>
      <c r="H58" s="6">
        <f>H57*(60/70)^1.202</f>
        <v>2.2965081846701922</v>
      </c>
      <c r="I58" s="6">
        <f>I57*(60/70)^1.23</f>
        <v>3.5292002382062506</v>
      </c>
      <c r="J58" s="6">
        <f>J57*(60/70)^1.233</f>
        <v>1.3958123952417625</v>
      </c>
      <c r="K58" s="6">
        <f>K57*(60/70)^1.228</f>
        <v>2.102780821598885</v>
      </c>
      <c r="L58" s="6">
        <f>L57*(60/70)^1.223</f>
        <v>2.4630035651232234</v>
      </c>
      <c r="M58" s="6">
        <f>M57*(60/70)^1.21</f>
        <v>3.0164685365482331</v>
      </c>
      <c r="N58" s="6">
        <f>N57*(60/70)^1.224</f>
        <v>3.9382109505388523</v>
      </c>
      <c r="O58" s="6">
        <f>O57*(60/70)^1.242</f>
        <v>3.4475340727487467</v>
      </c>
      <c r="P58" s="6">
        <f>P57*(60/70)^1.242</f>
        <v>5.5903726161698239</v>
      </c>
    </row>
    <row r="59" spans="1:16">
      <c r="A59" s="10"/>
      <c r="B59" s="2" t="s">
        <v>6</v>
      </c>
      <c r="C59" s="7">
        <f>C57*(50/70)^1.292</f>
        <v>0.69665033331054593</v>
      </c>
      <c r="D59" s="7">
        <f>D57*(50/70)^1.238</f>
        <v>1.0146870358867643</v>
      </c>
      <c r="E59" s="7">
        <f>E57*(50/70)^1.22</f>
        <v>1.2928127768867899</v>
      </c>
      <c r="F59" s="7">
        <f>F57*(50/70)^1.222</f>
        <v>1.5345552726257421</v>
      </c>
      <c r="G59" s="7">
        <f>G57*(50/70)^1.215</f>
        <v>2.0085959553373627</v>
      </c>
      <c r="H59" s="7">
        <f>H57*(50/70)^1.202</f>
        <v>1.8445572531211156</v>
      </c>
      <c r="I59" s="7">
        <f>I57*(50/70)^1.23</f>
        <v>2.8202224618094558</v>
      </c>
      <c r="J59" s="7">
        <f>J57*(50/70)^1.233</f>
        <v>1.1147990098285623</v>
      </c>
      <c r="K59" s="7">
        <f>K57*(50/70)^1.228</f>
        <v>1.680967966060946</v>
      </c>
      <c r="L59" s="7">
        <f>L57*(50/70)^1.223</f>
        <v>1.970726590964208</v>
      </c>
      <c r="M59" s="7">
        <f>M57*(50/70)^1.21</f>
        <v>2.4192986997383961</v>
      </c>
      <c r="N59" s="7">
        <f>N57*(50/70)^1.224</f>
        <v>3.1505119429512618</v>
      </c>
      <c r="O59" s="7">
        <f>O57*(50/70)^1.242</f>
        <v>2.7489412578958392</v>
      </c>
      <c r="P59" s="7">
        <f>P57*(50/70)^1.242</f>
        <v>4.4575646265760076</v>
      </c>
    </row>
    <row r="60" spans="1:16">
      <c r="A60" s="8">
        <v>2200</v>
      </c>
      <c r="B60" s="3" t="s">
        <v>7</v>
      </c>
      <c r="C60" s="5">
        <v>1.1180000000000001</v>
      </c>
      <c r="D60" s="5">
        <v>1.6040000000000001</v>
      </c>
      <c r="E60" s="5">
        <v>2.0419999999999998</v>
      </c>
      <c r="F60" s="5">
        <v>2.4249999999999998</v>
      </c>
      <c r="G60" s="5">
        <v>3.1669999999999998</v>
      </c>
      <c r="H60" s="5">
        <v>2.8959999999999999</v>
      </c>
      <c r="I60" s="5">
        <v>4.4690000000000003</v>
      </c>
      <c r="J60" s="5">
        <v>1.7609999999999999</v>
      </c>
      <c r="K60" s="5">
        <v>2.6619999999999999</v>
      </c>
      <c r="L60" s="5">
        <v>3.1160000000000001</v>
      </c>
      <c r="M60" s="5">
        <v>3.8079999999999998</v>
      </c>
      <c r="N60" s="5">
        <v>4.9820000000000002</v>
      </c>
      <c r="O60" s="5">
        <v>4.3730000000000002</v>
      </c>
      <c r="P60" s="5">
        <v>7.093</v>
      </c>
    </row>
    <row r="61" spans="1:16">
      <c r="A61" s="9"/>
      <c r="B61" s="1" t="s">
        <v>5</v>
      </c>
      <c r="C61" s="6">
        <f>C60*(60/70)^1.292</f>
        <v>0.91610773774038401</v>
      </c>
      <c r="D61" s="6">
        <f>D60*(60/70)^1.238</f>
        <v>1.3253306398504801</v>
      </c>
      <c r="E61" s="6">
        <f>E60*(60/70)^1.22</f>
        <v>1.6919232342957393</v>
      </c>
      <c r="F61" s="6">
        <f>F60*(60/70)^1.222</f>
        <v>2.0086430481004705</v>
      </c>
      <c r="G61" s="6">
        <f>G60*(60/70)^1.215</f>
        <v>2.6260785597659355</v>
      </c>
      <c r="H61" s="6">
        <f>H60*(60/70)^1.202</f>
        <v>2.4061822369048036</v>
      </c>
      <c r="I61" s="6">
        <f>I60*(60/70)^1.23</f>
        <v>3.6971392087538058</v>
      </c>
      <c r="J61" s="6">
        <f>J60*(60/70)^1.233</f>
        <v>1.4561763199175022</v>
      </c>
      <c r="K61" s="6">
        <f>K60*(60/70)^1.228</f>
        <v>2.2029132416750223</v>
      </c>
      <c r="L61" s="6">
        <f>L60*(60/70)^1.223</f>
        <v>2.5806049458385889</v>
      </c>
      <c r="M61" s="6">
        <f>M60*(60/70)^1.21</f>
        <v>3.160030863046952</v>
      </c>
      <c r="N61" s="6">
        <f>N60*(60/70)^1.224</f>
        <v>4.1253504952869138</v>
      </c>
      <c r="O61" s="6">
        <f>O60*(60/70)^1.242</f>
        <v>3.6110338922467711</v>
      </c>
      <c r="P61" s="6">
        <f>P60*(60/70)^1.242</f>
        <v>5.8570920186842779</v>
      </c>
    </row>
    <row r="62" spans="1:16">
      <c r="A62" s="10"/>
      <c r="B62" s="2" t="s">
        <v>6</v>
      </c>
      <c r="C62" s="7">
        <f>C60*(50/70)^1.292</f>
        <v>0.72384300431337401</v>
      </c>
      <c r="D62" s="7">
        <f>D60*(50/70)^1.238</f>
        <v>1.0575425637182394</v>
      </c>
      <c r="E62" s="7">
        <f>E60*(50/70)^1.22</f>
        <v>1.3545016369434708</v>
      </c>
      <c r="F62" s="7">
        <f>F60*(50/70)^1.222</f>
        <v>1.6074715058822566</v>
      </c>
      <c r="G62" s="7">
        <f>G60*(50/70)^1.215</f>
        <v>2.1042750216848916</v>
      </c>
      <c r="H62" s="7">
        <f>H60*(50/70)^1.202</f>
        <v>1.9326475416203874</v>
      </c>
      <c r="I62" s="7">
        <f>I60*(50/70)^1.23</f>
        <v>2.9544243276667741</v>
      </c>
      <c r="J62" s="7">
        <f>J60*(50/70)^1.233</f>
        <v>1.1630101044479255</v>
      </c>
      <c r="K62" s="7">
        <f>K60*(50/70)^1.228</f>
        <v>1.7610140596828958</v>
      </c>
      <c r="L62" s="7">
        <f>L60*(50/70)^1.223</f>
        <v>2.0648231531420551</v>
      </c>
      <c r="M62" s="7">
        <f>M60*(50/70)^1.21</f>
        <v>2.5344400133710625</v>
      </c>
      <c r="N62" s="7">
        <f>N60*(50/70)^1.224</f>
        <v>3.300220878844236</v>
      </c>
      <c r="O62" s="7">
        <f>O60*(50/70)^1.242</f>
        <v>2.8793102085697018</v>
      </c>
      <c r="P62" s="7">
        <f>P60*(50/70)^1.242</f>
        <v>4.6702372077257932</v>
      </c>
    </row>
    <row r="63" spans="1:16">
      <c r="A63" s="8">
        <v>2300</v>
      </c>
      <c r="B63" s="3" t="s">
        <v>7</v>
      </c>
      <c r="C63" s="5">
        <v>1.1599999999999999</v>
      </c>
      <c r="D63" s="5">
        <v>1.6679999999999999</v>
      </c>
      <c r="E63" s="5">
        <v>2.1339999999999999</v>
      </c>
      <c r="F63" s="5">
        <v>2.5350000000000001</v>
      </c>
      <c r="G63" s="5">
        <v>3.31</v>
      </c>
      <c r="H63" s="5">
        <v>3.028</v>
      </c>
      <c r="I63" s="5">
        <v>4.6719999999999997</v>
      </c>
      <c r="J63" s="5">
        <v>1.8340000000000001</v>
      </c>
      <c r="K63" s="5">
        <v>2.7829999999999999</v>
      </c>
      <c r="L63" s="5">
        <v>3.2570000000000001</v>
      </c>
      <c r="M63" s="5">
        <v>3.9820000000000002</v>
      </c>
      <c r="N63" s="5">
        <v>5.2089999999999996</v>
      </c>
      <c r="O63" s="5">
        <v>4.5720000000000001</v>
      </c>
      <c r="P63" s="5">
        <v>7.4160000000000004</v>
      </c>
    </row>
    <row r="64" spans="1:16">
      <c r="A64" s="9"/>
      <c r="B64" s="1" t="s">
        <v>5</v>
      </c>
      <c r="C64" s="6">
        <f>C63*(60/70)^1.292</f>
        <v>0.95052323414923545</v>
      </c>
      <c r="D64" s="6">
        <f>D63*(60/70)^1.238</f>
        <v>1.3782116628869079</v>
      </c>
      <c r="E64" s="6">
        <f>E63*(60/70)^1.22</f>
        <v>1.7681509216391322</v>
      </c>
      <c r="F64" s="6">
        <f>F63*(60/70)^1.222</f>
        <v>2.0997567533751313</v>
      </c>
      <c r="G64" s="6">
        <f>G63*(60/70)^1.215</f>
        <v>2.744654257286153</v>
      </c>
      <c r="H64" s="6">
        <f>H63*(60/70)^1.202</f>
        <v>2.5158562891394149</v>
      </c>
      <c r="I64" s="6">
        <f>I63*(60/70)^1.23</f>
        <v>3.86507817930136</v>
      </c>
      <c r="J64" s="6">
        <f>J63*(60/70)^1.233</f>
        <v>1.5165402445932421</v>
      </c>
      <c r="K64" s="6">
        <f>K63*(60/70)^1.228</f>
        <v>2.3030456617511597</v>
      </c>
      <c r="L64" s="6">
        <f>L63*(60/70)^1.223</f>
        <v>2.6973781478165226</v>
      </c>
      <c r="M64" s="6">
        <f>M63*(60/70)^1.21</f>
        <v>3.3044230295832366</v>
      </c>
      <c r="N64" s="6">
        <f>N63*(60/70)^1.224</f>
        <v>4.3133180911179307</v>
      </c>
      <c r="O64" s="6">
        <f>O63*(60/70)^1.242</f>
        <v>3.7753594684089271</v>
      </c>
      <c r="P64" s="6">
        <f>P63*(60/70)^1.242</f>
        <v>6.1238114211987318</v>
      </c>
    </row>
    <row r="65" spans="1:16">
      <c r="A65" s="10"/>
      <c r="B65" s="2" t="s">
        <v>6</v>
      </c>
      <c r="C65" s="7">
        <f>C63*(50/70)^1.292</f>
        <v>0.75103567531620186</v>
      </c>
      <c r="D65" s="7">
        <f>D63*(50/70)^1.238</f>
        <v>1.0997387757369221</v>
      </c>
      <c r="E65" s="7">
        <f>E63*(50/70)^1.22</f>
        <v>1.4155271759242738</v>
      </c>
      <c r="F65" s="7">
        <f>F63*(50/70)^1.222</f>
        <v>1.6803877391387716</v>
      </c>
      <c r="G65" s="7">
        <f>G63*(50/70)^1.215</f>
        <v>2.1992896500716737</v>
      </c>
      <c r="H65" s="7">
        <f>H63*(50/70)^1.202</f>
        <v>2.0207378301196592</v>
      </c>
      <c r="I65" s="7">
        <f>I63*(50/70)^1.23</f>
        <v>3.088626193524092</v>
      </c>
      <c r="J65" s="7">
        <f>J63*(50/70)^1.233</f>
        <v>1.2112211990672888</v>
      </c>
      <c r="K65" s="7">
        <f>K63*(50/70)^1.228</f>
        <v>1.8410601533048458</v>
      </c>
      <c r="L65" s="7">
        <f>L63*(50/70)^1.223</f>
        <v>2.1582570634735792</v>
      </c>
      <c r="M65" s="7">
        <f>M63*(50/70)^1.21</f>
        <v>2.6502468837299298</v>
      </c>
      <c r="N65" s="7">
        <f>N63*(50/70)^1.224</f>
        <v>3.4505922436570899</v>
      </c>
      <c r="O65" s="7">
        <f>O63*(50/70)^1.242</f>
        <v>3.010337588287372</v>
      </c>
      <c r="P65" s="7">
        <f>P63*(50/70)^1.242</f>
        <v>4.8829097888755797</v>
      </c>
    </row>
    <row r="66" spans="1:16">
      <c r="A66" s="8">
        <v>2400</v>
      </c>
      <c r="B66" s="3" t="s">
        <v>7</v>
      </c>
      <c r="C66" s="5">
        <v>1.202</v>
      </c>
      <c r="D66" s="5">
        <v>1.7330000000000001</v>
      </c>
      <c r="E66" s="5">
        <v>2.2269999999999999</v>
      </c>
      <c r="F66" s="5">
        <v>2.645</v>
      </c>
      <c r="G66" s="5">
        <v>3.4540000000000002</v>
      </c>
      <c r="H66" s="5">
        <v>3.16</v>
      </c>
      <c r="I66" s="5">
        <v>4.8760000000000003</v>
      </c>
      <c r="J66" s="5">
        <v>1.95</v>
      </c>
      <c r="K66" s="5">
        <v>2.903</v>
      </c>
      <c r="L66" s="5">
        <v>3.399</v>
      </c>
      <c r="M66" s="5">
        <v>4.1550000000000002</v>
      </c>
      <c r="N66" s="5">
        <v>5.4359999999999999</v>
      </c>
      <c r="O66" s="5">
        <v>4.7709999999999999</v>
      </c>
      <c r="P66" s="5">
        <v>7.7380000000000004</v>
      </c>
    </row>
    <row r="67" spans="1:16">
      <c r="A67" s="9"/>
      <c r="B67" s="1" t="s">
        <v>5</v>
      </c>
      <c r="C67" s="6">
        <f>C66*(60/70)^1.292</f>
        <v>0.98493873055808712</v>
      </c>
      <c r="D67" s="6">
        <f>D66*(60/70)^1.238</f>
        <v>1.4319189519082804</v>
      </c>
      <c r="E67" s="6">
        <f>E66*(60/70)^1.22</f>
        <v>1.845207170801475</v>
      </c>
      <c r="F67" s="6">
        <f>F66*(60/70)^1.222</f>
        <v>2.1908704586497918</v>
      </c>
      <c r="G67" s="6">
        <f>G66*(60/70)^1.215</f>
        <v>2.8640591554883303</v>
      </c>
      <c r="H67" s="6">
        <f>H66*(60/70)^1.202</f>
        <v>2.6255303413740259</v>
      </c>
      <c r="I67" s="6">
        <f>I66*(60/70)^1.23</f>
        <v>4.0338444354181151</v>
      </c>
      <c r="J67" s="6">
        <f>J66*(60/70)^1.233</f>
        <v>1.6124610016122258</v>
      </c>
      <c r="K67" s="6">
        <f>K66*(60/70)^1.228</f>
        <v>2.4023505411655113</v>
      </c>
      <c r="L67" s="6">
        <f>L66*(60/70)^1.223</f>
        <v>2.8149795285318882</v>
      </c>
      <c r="M67" s="6">
        <f>M66*(60/70)^1.21</f>
        <v>3.4479853560819556</v>
      </c>
      <c r="N67" s="6">
        <f>N66*(60/70)^1.224</f>
        <v>4.5012856869489486</v>
      </c>
      <c r="O67" s="6">
        <f>O66*(60/70)^1.242</f>
        <v>3.9396850445710827</v>
      </c>
      <c r="P67" s="6">
        <f>P66*(60/70)^1.242</f>
        <v>6.3897050670490545</v>
      </c>
    </row>
    <row r="68" spans="1:16">
      <c r="A68" s="10"/>
      <c r="B68" s="2" t="s">
        <v>6</v>
      </c>
      <c r="C68" s="7">
        <f>C66*(50/70)^1.292</f>
        <v>0.77822834631902982</v>
      </c>
      <c r="D68" s="7">
        <f>D66*(50/70)^1.238</f>
        <v>1.142594303568397</v>
      </c>
      <c r="E68" s="7">
        <f>E66*(50/70)^1.22</f>
        <v>1.4772160359809547</v>
      </c>
      <c r="F68" s="7">
        <f>F66*(50/70)^1.222</f>
        <v>1.7533039723952863</v>
      </c>
      <c r="G68" s="7">
        <f>G66*(50/70)^1.215</f>
        <v>2.294968716419203</v>
      </c>
      <c r="H68" s="7">
        <f>H66*(50/70)^1.202</f>
        <v>2.108828118618931</v>
      </c>
      <c r="I68" s="7">
        <f>I66*(50/70)^1.23</f>
        <v>3.223489152316668</v>
      </c>
      <c r="J68" s="7">
        <f>J66*(50/70)^1.233</f>
        <v>1.2878306096953178</v>
      </c>
      <c r="K68" s="7">
        <f>K66*(50/70)^1.228</f>
        <v>1.9204447089629779</v>
      </c>
      <c r="L68" s="7">
        <f>L66*(50/70)^1.223</f>
        <v>2.2523536256514265</v>
      </c>
      <c r="M68" s="7">
        <f>M66*(50/70)^1.21</f>
        <v>2.7653881973625962</v>
      </c>
      <c r="N68" s="7">
        <f>N66*(50/70)^1.224</f>
        <v>3.6009636084699448</v>
      </c>
      <c r="O68" s="7">
        <f>O66*(50/70)^1.242</f>
        <v>3.1413649680050417</v>
      </c>
      <c r="P68" s="7">
        <f>P66*(50/70)^1.242</f>
        <v>5.0949239409815581</v>
      </c>
    </row>
    <row r="69" spans="1:16">
      <c r="A69" s="8">
        <v>2500</v>
      </c>
      <c r="B69" s="3" t="s">
        <v>7</v>
      </c>
      <c r="C69" s="5">
        <v>1.2430000000000001</v>
      </c>
      <c r="D69" s="5">
        <v>1.798</v>
      </c>
      <c r="E69" s="5">
        <v>2.3199999999999998</v>
      </c>
      <c r="F69" s="5">
        <v>2.7559999999999998</v>
      </c>
      <c r="G69" s="5">
        <v>3.5979999999999999</v>
      </c>
      <c r="H69" s="5">
        <v>3.2909999999999999</v>
      </c>
      <c r="I69" s="5">
        <v>5.0789999999999997</v>
      </c>
      <c r="J69" s="5">
        <v>2.0310000000000001</v>
      </c>
      <c r="K69" s="5">
        <v>3.0249999999999999</v>
      </c>
      <c r="L69" s="5">
        <v>3.54</v>
      </c>
      <c r="M69" s="5">
        <v>4.327</v>
      </c>
      <c r="N69" s="5">
        <v>5.6630000000000003</v>
      </c>
      <c r="O69" s="5">
        <v>4.9690000000000003</v>
      </c>
      <c r="P69" s="5">
        <v>8.0609999999999999</v>
      </c>
    </row>
    <row r="70" spans="1:16">
      <c r="A70" s="9"/>
      <c r="B70" s="1" t="s">
        <v>5</v>
      </c>
      <c r="C70" s="6">
        <f>C69*(60/70)^1.292</f>
        <v>1.0185348103857759</v>
      </c>
      <c r="D70" s="6">
        <f>D69*(60/70)^1.238</f>
        <v>1.4856262409296528</v>
      </c>
      <c r="E70" s="6">
        <f>E69*(60/70)^1.22</f>
        <v>1.9222634199638176</v>
      </c>
      <c r="F70" s="6">
        <f>F69*(60/70)^1.222</f>
        <v>2.2828124703360397</v>
      </c>
      <c r="G70" s="6">
        <f>G69*(60/70)^1.215</f>
        <v>2.9834640536905073</v>
      </c>
      <c r="H70" s="6">
        <f>H69*(60/70)^1.202</f>
        <v>2.7343735295765565</v>
      </c>
      <c r="I70" s="6">
        <f>I69*(60/70)^1.23</f>
        <v>4.2017834059656698</v>
      </c>
      <c r="J70" s="6">
        <f>J69*(60/70)^1.233</f>
        <v>1.6794401509099646</v>
      </c>
      <c r="K70" s="6">
        <f>K69*(60/70)^1.228</f>
        <v>2.5033105019034347</v>
      </c>
      <c r="L70" s="6">
        <f>L69*(60/70)^1.223</f>
        <v>2.9317527305098219</v>
      </c>
      <c r="M70" s="6">
        <f>M69*(60/70)^1.21</f>
        <v>3.5907178425431101</v>
      </c>
      <c r="N70" s="6">
        <f>N69*(60/70)^1.224</f>
        <v>4.6892532827799664</v>
      </c>
      <c r="O70" s="6">
        <f>O69*(60/70)^1.242</f>
        <v>4.1031848640691075</v>
      </c>
      <c r="P70" s="6">
        <f>P69*(60/70)^1.242</f>
        <v>6.6564244695635084</v>
      </c>
    </row>
    <row r="71" spans="1:16">
      <c r="A71" s="10"/>
      <c r="B71" s="2" t="s">
        <v>6</v>
      </c>
      <c r="C71" s="7">
        <f>C69*(50/70)^1.292</f>
        <v>0.80477357277417161</v>
      </c>
      <c r="D71" s="7">
        <f>D69*(50/70)^1.238</f>
        <v>1.1854498313998718</v>
      </c>
      <c r="E71" s="7">
        <f>E69*(50/70)^1.22</f>
        <v>1.5389048960376359</v>
      </c>
      <c r="F71" s="7">
        <f>F69*(50/70)^1.222</f>
        <v>1.8268830804995873</v>
      </c>
      <c r="G71" s="7">
        <f>G69*(50/70)^1.215</f>
        <v>2.3906477827667318</v>
      </c>
      <c r="H71" s="7">
        <f>H69*(50/70)^1.202</f>
        <v>2.1962510564477538</v>
      </c>
      <c r="I71" s="7">
        <f>I69*(50/70)^1.23</f>
        <v>3.3576910181739859</v>
      </c>
      <c r="J71" s="7">
        <f>J69*(50/70)^1.233</f>
        <v>1.3413251119442005</v>
      </c>
      <c r="K71" s="7">
        <f>K69*(50/70)^1.228</f>
        <v>2.0011523405487455</v>
      </c>
      <c r="L71" s="7">
        <f>L69*(50/70)^1.223</f>
        <v>2.345787535982951</v>
      </c>
      <c r="M71" s="7">
        <f>M69*(50/70)^1.21</f>
        <v>2.8798639542690618</v>
      </c>
      <c r="N71" s="7">
        <f>N69*(50/70)^1.224</f>
        <v>3.7513349732827996</v>
      </c>
      <c r="O71" s="7">
        <f>O69*(50/70)^1.242</f>
        <v>3.2717339186789043</v>
      </c>
      <c r="P71" s="7">
        <f>P69*(50/70)^1.242</f>
        <v>5.3075965221313437</v>
      </c>
    </row>
    <row r="72" spans="1:16">
      <c r="A72" s="8">
        <v>2600</v>
      </c>
      <c r="B72" s="3" t="s">
        <v>7</v>
      </c>
      <c r="C72" s="5">
        <v>1.2849999999999999</v>
      </c>
      <c r="D72" s="5">
        <v>1.907</v>
      </c>
      <c r="E72" s="5">
        <v>2.4129999999999998</v>
      </c>
      <c r="F72" s="5">
        <v>2.8660000000000001</v>
      </c>
      <c r="G72" s="5">
        <v>3.742</v>
      </c>
      <c r="H72" s="5">
        <v>3.423</v>
      </c>
      <c r="I72" s="5">
        <v>5.282</v>
      </c>
      <c r="J72" s="5">
        <v>2.113</v>
      </c>
      <c r="K72" s="5">
        <v>3.145</v>
      </c>
      <c r="L72" s="5">
        <v>3.6819999999999999</v>
      </c>
      <c r="M72" s="5">
        <v>4.5010000000000003</v>
      </c>
      <c r="N72" s="5">
        <v>5.8890000000000002</v>
      </c>
      <c r="O72" s="5">
        <v>5.1689999999999996</v>
      </c>
      <c r="P72" s="5">
        <v>8.3829999999999991</v>
      </c>
    </row>
    <row r="73" spans="1:16">
      <c r="A73" s="9"/>
      <c r="B73" s="1" t="s">
        <v>5</v>
      </c>
      <c r="C73" s="6">
        <f>C72*(60/70)^1.292</f>
        <v>1.0529503067946273</v>
      </c>
      <c r="D73" s="6">
        <f>D72*(60/70)^1.238</f>
        <v>1.5756892332885692</v>
      </c>
      <c r="E73" s="6">
        <f>E72*(60/70)^1.22</f>
        <v>1.9993196691261603</v>
      </c>
      <c r="F73" s="6">
        <f>F72*(60/70)^1.222</f>
        <v>2.3739261756107006</v>
      </c>
      <c r="G73" s="6">
        <f>G72*(60/70)^1.215</f>
        <v>3.1028689518926842</v>
      </c>
      <c r="H73" s="6">
        <f>H72*(60/70)^1.202</f>
        <v>2.8440475818111679</v>
      </c>
      <c r="I73" s="6">
        <f>I72*(60/70)^1.23</f>
        <v>4.3697223765132245</v>
      </c>
      <c r="J73" s="6">
        <f>J72*(60/70)^1.233</f>
        <v>1.7472462032854528</v>
      </c>
      <c r="K73" s="6">
        <f>K72*(60/70)^1.228</f>
        <v>2.6026153813177859</v>
      </c>
      <c r="L73" s="6">
        <f>L72*(60/70)^1.223</f>
        <v>3.0493541112251874</v>
      </c>
      <c r="M73" s="6">
        <f>M72*(60/70)^1.21</f>
        <v>3.7351100090793943</v>
      </c>
      <c r="N73" s="6">
        <f>N72*(60/70)^1.224</f>
        <v>4.8763928275280275</v>
      </c>
      <c r="O73" s="6">
        <f>O72*(60/70)^1.242</f>
        <v>4.2683361968953939</v>
      </c>
      <c r="P73" s="6">
        <f>P72*(60/70)^1.242</f>
        <v>6.9223181154138302</v>
      </c>
    </row>
    <row r="74" spans="1:16">
      <c r="A74" s="10"/>
      <c r="B74" s="2" t="s">
        <v>6</v>
      </c>
      <c r="C74" s="7">
        <f>C72*(50/70)^1.292</f>
        <v>0.83196624377699946</v>
      </c>
      <c r="D74" s="7">
        <f>D72*(50/70)^1.238</f>
        <v>1.2573152549941911</v>
      </c>
      <c r="E74" s="7">
        <f>E72*(50/70)^1.22</f>
        <v>1.6005937560943169</v>
      </c>
      <c r="F74" s="7">
        <f>F72*(50/70)^1.222</f>
        <v>1.8997993137561022</v>
      </c>
      <c r="G74" s="7">
        <f>G72*(50/70)^1.215</f>
        <v>2.4863268491142607</v>
      </c>
      <c r="H74" s="7">
        <f>H72*(50/70)^1.202</f>
        <v>2.2843413449470256</v>
      </c>
      <c r="I74" s="7">
        <f>I72*(50/70)^1.23</f>
        <v>3.4918928840313042</v>
      </c>
      <c r="J74" s="7">
        <f>J72*(50/70)^1.233</f>
        <v>1.3954800401467726</v>
      </c>
      <c r="K74" s="7">
        <f>K72*(50/70)^1.228</f>
        <v>2.0805368962068775</v>
      </c>
      <c r="L74" s="7">
        <f>L72*(50/70)^1.223</f>
        <v>2.4398840981607979</v>
      </c>
      <c r="M74" s="7">
        <f>M72*(50/70)^1.21</f>
        <v>2.9956708246279291</v>
      </c>
      <c r="N74" s="7">
        <f>N72*(50/70)^1.224</f>
        <v>3.9010439091757738</v>
      </c>
      <c r="O74" s="7">
        <f>O72*(50/70)^1.242</f>
        <v>3.4034197274403812</v>
      </c>
      <c r="P74" s="7">
        <f>P72*(50/70)^1.242</f>
        <v>5.5196106742373221</v>
      </c>
    </row>
    <row r="75" spans="1:16">
      <c r="A75" s="8">
        <v>2700</v>
      </c>
      <c r="B75" s="3" t="s">
        <v>7</v>
      </c>
      <c r="C75" s="5">
        <v>1.327</v>
      </c>
      <c r="D75" s="5">
        <v>1.98</v>
      </c>
      <c r="E75" s="5">
        <v>2.5059999999999998</v>
      </c>
      <c r="F75" s="5">
        <v>2.976</v>
      </c>
      <c r="G75" s="5">
        <v>3.8860000000000001</v>
      </c>
      <c r="H75" s="5">
        <v>3.5539999999999998</v>
      </c>
      <c r="I75" s="5">
        <v>5.4850000000000003</v>
      </c>
      <c r="J75" s="5">
        <v>2.194</v>
      </c>
      <c r="K75" s="5">
        <v>3.2669999999999999</v>
      </c>
      <c r="L75" s="5">
        <v>3.8239999999999998</v>
      </c>
      <c r="M75" s="5">
        <v>4.6740000000000004</v>
      </c>
      <c r="N75" s="5">
        <v>6.1150000000000002</v>
      </c>
      <c r="O75" s="5">
        <v>5.367</v>
      </c>
      <c r="P75" s="5">
        <v>8.7050000000000001</v>
      </c>
    </row>
    <row r="76" spans="1:16">
      <c r="A76" s="9"/>
      <c r="B76" s="1" t="s">
        <v>5</v>
      </c>
      <c r="C76" s="6">
        <f>C75*(60/70)^1.292</f>
        <v>1.087365803203479</v>
      </c>
      <c r="D76" s="6">
        <f>D75*(60/70)^1.238</f>
        <v>1.6360066501894952</v>
      </c>
      <c r="E76" s="6">
        <f>E75*(60/70)^1.22</f>
        <v>2.0763759182885031</v>
      </c>
      <c r="F76" s="6">
        <f>F75*(60/70)^1.222</f>
        <v>2.4650398808853611</v>
      </c>
      <c r="G76" s="6">
        <f>G75*(60/70)^1.215</f>
        <v>3.2222738500948616</v>
      </c>
      <c r="H76" s="6">
        <f>H75*(60/70)^1.202</f>
        <v>2.9528907700136986</v>
      </c>
      <c r="I76" s="6">
        <f>I75*(60/70)^1.23</f>
        <v>4.5376613470607801</v>
      </c>
      <c r="J76" s="6">
        <f>J75*(60/70)^1.233</f>
        <v>1.8142253525831915</v>
      </c>
      <c r="K76" s="6">
        <f>K75*(60/70)^1.228</f>
        <v>2.7035753420557094</v>
      </c>
      <c r="L76" s="6">
        <f>L75*(60/70)^1.223</f>
        <v>3.1669554919405534</v>
      </c>
      <c r="M76" s="6">
        <f>M75*(60/70)^1.21</f>
        <v>3.8786723355781136</v>
      </c>
      <c r="N76" s="6">
        <f>N75*(60/70)^1.224</f>
        <v>5.0635323722760894</v>
      </c>
      <c r="O76" s="6">
        <f>O75*(60/70)^1.242</f>
        <v>4.4318360163934187</v>
      </c>
      <c r="P76" s="6">
        <f>P75*(60/70)^1.242</f>
        <v>7.188211761264153</v>
      </c>
    </row>
    <row r="77" spans="1:16">
      <c r="A77" s="10"/>
      <c r="B77" s="2" t="s">
        <v>6</v>
      </c>
      <c r="C77" s="7">
        <f>C75*(50/70)^1.292</f>
        <v>0.85915891477982742</v>
      </c>
      <c r="D77" s="7">
        <f>D75*(50/70)^1.238</f>
        <v>1.3054453093280012</v>
      </c>
      <c r="E77" s="7">
        <f>E75*(50/70)^1.22</f>
        <v>1.662282616150998</v>
      </c>
      <c r="F77" s="7">
        <f>F75*(50/70)^1.222</f>
        <v>1.972715547012617</v>
      </c>
      <c r="G77" s="7">
        <f>G75*(50/70)^1.215</f>
        <v>2.58200591546179</v>
      </c>
      <c r="H77" s="7">
        <f>H75*(50/70)^1.202</f>
        <v>2.3717642827758483</v>
      </c>
      <c r="I77" s="7">
        <f>I75*(50/70)^1.23</f>
        <v>3.6260947498886229</v>
      </c>
      <c r="J77" s="7">
        <f>J75*(50/70)^1.233</f>
        <v>1.448974542395655</v>
      </c>
      <c r="K77" s="7">
        <f>K75*(50/70)^1.228</f>
        <v>2.1612445277926451</v>
      </c>
      <c r="L77" s="7">
        <f>L75*(50/70)^1.223</f>
        <v>2.5339806603386452</v>
      </c>
      <c r="M77" s="7">
        <f>M75*(50/70)^1.21</f>
        <v>3.1108121382605955</v>
      </c>
      <c r="N77" s="7">
        <f>N75*(50/70)^1.224</f>
        <v>4.0507528450687476</v>
      </c>
      <c r="O77" s="7">
        <f>O75*(50/70)^1.242</f>
        <v>3.5337886781142442</v>
      </c>
      <c r="P77" s="7">
        <f>P75*(50/70)^1.242</f>
        <v>5.7316248263433005</v>
      </c>
    </row>
    <row r="78" spans="1:16">
      <c r="A78" s="8">
        <v>2800</v>
      </c>
      <c r="B78" s="3" t="s">
        <v>7</v>
      </c>
      <c r="C78" s="5">
        <v>1.369</v>
      </c>
      <c r="D78" s="5">
        <v>2.0539999999999998</v>
      </c>
      <c r="E78" s="5">
        <v>2.5990000000000002</v>
      </c>
      <c r="F78" s="5">
        <v>3.0859999999999999</v>
      </c>
      <c r="G78" s="5">
        <v>4.0289999999999999</v>
      </c>
      <c r="H78" s="5">
        <v>3.6859999999999999</v>
      </c>
      <c r="I78" s="5">
        <v>5.6879999999999997</v>
      </c>
      <c r="J78" s="5">
        <v>2.2749999999999999</v>
      </c>
      <c r="K78" s="5">
        <v>3.3879999999999999</v>
      </c>
      <c r="L78" s="5">
        <v>3.9649999999999999</v>
      </c>
      <c r="M78" s="5">
        <v>4.8470000000000004</v>
      </c>
      <c r="N78" s="5">
        <v>6.3419999999999996</v>
      </c>
      <c r="O78" s="5">
        <v>5.5659999999999998</v>
      </c>
      <c r="P78" s="5">
        <v>9.0269999999999992</v>
      </c>
    </row>
    <row r="79" spans="1:16">
      <c r="A79" s="9"/>
      <c r="B79" s="1" t="s">
        <v>5</v>
      </c>
      <c r="C79" s="6">
        <f>C78*(60/70)^1.292</f>
        <v>1.1217812996123306</v>
      </c>
      <c r="D79" s="6">
        <f>D78*(60/70)^1.238</f>
        <v>1.697150333075365</v>
      </c>
      <c r="E79" s="6">
        <f>E78*(60/70)^1.22</f>
        <v>2.1534321674508461</v>
      </c>
      <c r="F79" s="6">
        <f>F78*(60/70)^1.222</f>
        <v>2.5561535861600215</v>
      </c>
      <c r="G79" s="6">
        <f>G78*(60/70)^1.215</f>
        <v>3.3408495476150786</v>
      </c>
      <c r="H79" s="6">
        <f>H78*(60/70)^1.202</f>
        <v>3.0625648222483099</v>
      </c>
      <c r="I79" s="6">
        <f>I78*(60/70)^1.23</f>
        <v>4.7056003176083339</v>
      </c>
      <c r="J79" s="6">
        <f>J78*(60/70)^1.233</f>
        <v>1.88120450188093</v>
      </c>
      <c r="K79" s="6">
        <f>K78*(60/70)^1.228</f>
        <v>2.8037077621318467</v>
      </c>
      <c r="L79" s="6">
        <f>L78*(60/70)^1.223</f>
        <v>3.2837286939184871</v>
      </c>
      <c r="M79" s="6">
        <f>M78*(60/70)^1.21</f>
        <v>4.0222346620768326</v>
      </c>
      <c r="N79" s="6">
        <f>N78*(60/70)^1.224</f>
        <v>5.2514999681071064</v>
      </c>
      <c r="O79" s="6">
        <f>O78*(60/70)^1.242</f>
        <v>4.5961615925555748</v>
      </c>
      <c r="P79" s="6">
        <f>P78*(60/70)^1.242</f>
        <v>7.4541054071144748</v>
      </c>
    </row>
    <row r="80" spans="1:16">
      <c r="A80" s="10"/>
      <c r="B80" s="2" t="s">
        <v>6</v>
      </c>
      <c r="C80" s="7">
        <f>C78*(50/70)^1.292</f>
        <v>0.88635158578265549</v>
      </c>
      <c r="D80" s="7">
        <f>D78*(50/70)^1.238</f>
        <v>1.354234679474603</v>
      </c>
      <c r="E80" s="7">
        <f>E78*(50/70)^1.22</f>
        <v>1.7239714762076794</v>
      </c>
      <c r="F80" s="7">
        <f>F78*(50/70)^1.222</f>
        <v>2.0456317802691317</v>
      </c>
      <c r="G80" s="7">
        <f>G78*(50/70)^1.215</f>
        <v>2.6770205438485721</v>
      </c>
      <c r="H80" s="7">
        <f>H78*(50/70)^1.202</f>
        <v>2.4598545712751201</v>
      </c>
      <c r="I80" s="7">
        <f>I78*(50/70)^1.23</f>
        <v>3.7602966157459408</v>
      </c>
      <c r="J80" s="7">
        <f>J78*(50/70)^1.233</f>
        <v>1.5024690446445375</v>
      </c>
      <c r="K80" s="7">
        <f>K78*(50/70)^1.228</f>
        <v>2.2412906214145947</v>
      </c>
      <c r="L80" s="7">
        <f>L78*(50/70)^1.223</f>
        <v>2.6274145706701693</v>
      </c>
      <c r="M80" s="7">
        <f>M78*(50/70)^1.21</f>
        <v>3.225953451893262</v>
      </c>
      <c r="N80" s="7">
        <f>N78*(50/70)^1.224</f>
        <v>4.201124209881602</v>
      </c>
      <c r="O80" s="7">
        <f>O78*(50/70)^1.242</f>
        <v>3.664816057831914</v>
      </c>
      <c r="P80" s="7">
        <f>P78*(50/70)^1.242</f>
        <v>5.9436389784492789</v>
      </c>
    </row>
    <row r="81" spans="1:16">
      <c r="A81" s="8">
        <v>2900</v>
      </c>
      <c r="B81" s="3" t="s">
        <v>7</v>
      </c>
      <c r="C81" s="5">
        <v>1.411</v>
      </c>
      <c r="D81" s="5">
        <v>2.1269999999999998</v>
      </c>
      <c r="E81" s="5">
        <v>2.6909999999999998</v>
      </c>
      <c r="F81" s="5">
        <v>3.1960000000000002</v>
      </c>
      <c r="G81" s="5">
        <v>4.173</v>
      </c>
      <c r="H81" s="5">
        <v>3.8180000000000001</v>
      </c>
      <c r="I81" s="5">
        <v>5.891</v>
      </c>
      <c r="J81" s="5">
        <v>2.3570000000000002</v>
      </c>
      <c r="K81" s="5">
        <v>3.508</v>
      </c>
      <c r="L81" s="5">
        <v>4.1070000000000002</v>
      </c>
      <c r="M81" s="5">
        <v>5.0199999999999996</v>
      </c>
      <c r="N81" s="5">
        <v>6.5679999999999996</v>
      </c>
      <c r="O81" s="5">
        <v>5.7640000000000002</v>
      </c>
      <c r="P81" s="5">
        <v>9.35</v>
      </c>
    </row>
    <row r="82" spans="1:16">
      <c r="A82" s="9"/>
      <c r="B82" s="1" t="s">
        <v>5</v>
      </c>
      <c r="C82" s="6">
        <f>C81*(60/70)^1.292</f>
        <v>1.1561967960211823</v>
      </c>
      <c r="D82" s="6">
        <f>D81*(60/70)^1.238</f>
        <v>1.7574677499762907</v>
      </c>
      <c r="E82" s="6">
        <f>E81*(60/70)^1.22</f>
        <v>2.2296598547942383</v>
      </c>
      <c r="F82" s="6">
        <f>F81*(60/70)^1.222</f>
        <v>2.6472672914346824</v>
      </c>
      <c r="G82" s="6">
        <f>G81*(60/70)^1.215</f>
        <v>3.4602544458172559</v>
      </c>
      <c r="H82" s="6">
        <f>H81*(60/70)^1.202</f>
        <v>3.1722388744829213</v>
      </c>
      <c r="I82" s="6">
        <f>I81*(60/70)^1.23</f>
        <v>4.8735392881558894</v>
      </c>
      <c r="J82" s="6">
        <f>J81*(60/70)^1.233</f>
        <v>1.9490105542564187</v>
      </c>
      <c r="K82" s="6">
        <f>K81*(60/70)^1.228</f>
        <v>2.9030126415461979</v>
      </c>
      <c r="L82" s="6">
        <f>L81*(60/70)^1.223</f>
        <v>3.4013300746338531</v>
      </c>
      <c r="M82" s="6">
        <f>M81*(60/70)^1.21</f>
        <v>4.1657969885755515</v>
      </c>
      <c r="N82" s="6">
        <f>N81*(60/70)^1.224</f>
        <v>5.4386395128551674</v>
      </c>
      <c r="O82" s="6">
        <f>O81*(60/70)^1.242</f>
        <v>4.7596614120535996</v>
      </c>
      <c r="P82" s="6">
        <f>P81*(60/70)^1.242</f>
        <v>7.7208248096289296</v>
      </c>
    </row>
    <row r="83" spans="1:16">
      <c r="A83" s="10"/>
      <c r="B83" s="2" t="s">
        <v>6</v>
      </c>
      <c r="C83" s="7">
        <f>C81*(50/70)^1.292</f>
        <v>0.91354425678548357</v>
      </c>
      <c r="D83" s="7">
        <f>D81*(50/70)^1.238</f>
        <v>1.4023647338084131</v>
      </c>
      <c r="E83" s="7">
        <f>E81*(50/70)^1.22</f>
        <v>1.784997015188482</v>
      </c>
      <c r="F83" s="7">
        <f>F81*(50/70)^1.222</f>
        <v>2.1185480135256465</v>
      </c>
      <c r="G83" s="7">
        <f>G81*(50/70)^1.215</f>
        <v>2.772699610196101</v>
      </c>
      <c r="H83" s="7">
        <f>H81*(50/70)^1.202</f>
        <v>2.5479448597743923</v>
      </c>
      <c r="I83" s="7">
        <f>I81*(50/70)^1.23</f>
        <v>3.8944984816032591</v>
      </c>
      <c r="J83" s="7">
        <f>J81*(50/70)^1.233</f>
        <v>1.5566239728471101</v>
      </c>
      <c r="K83" s="7">
        <f>K81*(50/70)^1.228</f>
        <v>2.3206751770727267</v>
      </c>
      <c r="L83" s="7">
        <f>L81*(50/70)^1.223</f>
        <v>2.7215111328480166</v>
      </c>
      <c r="M83" s="7">
        <f>M81*(50/70)^1.21</f>
        <v>3.341094765525928</v>
      </c>
      <c r="N83" s="7">
        <f>N81*(50/70)^1.224</f>
        <v>4.3508331457745761</v>
      </c>
      <c r="O83" s="7">
        <f>O81*(50/70)^1.242</f>
        <v>3.795185008505777</v>
      </c>
      <c r="P83" s="7">
        <f>P81*(50/70)^1.242</f>
        <v>6.1563115595990645</v>
      </c>
    </row>
    <row r="84" spans="1:16">
      <c r="A84" s="8">
        <v>3000</v>
      </c>
      <c r="B84" s="3" t="s">
        <v>7</v>
      </c>
      <c r="C84" s="5">
        <v>1.4530000000000001</v>
      </c>
      <c r="D84" s="5">
        <v>2.2010000000000001</v>
      </c>
      <c r="E84" s="5">
        <v>2.7839999999999998</v>
      </c>
      <c r="F84" s="5">
        <v>3.3069999999999999</v>
      </c>
      <c r="G84" s="5">
        <v>4.3170000000000002</v>
      </c>
      <c r="H84" s="5">
        <v>3.9489999999999998</v>
      </c>
      <c r="I84" s="5">
        <v>6.0940000000000003</v>
      </c>
      <c r="J84" s="5">
        <v>2.4380000000000002</v>
      </c>
      <c r="K84" s="5">
        <v>3.63</v>
      </c>
      <c r="L84" s="5">
        <v>4.2489999999999997</v>
      </c>
      <c r="M84" s="5">
        <v>5.1929999999999996</v>
      </c>
      <c r="N84" s="5">
        <v>6.7949999999999999</v>
      </c>
      <c r="O84" s="5">
        <v>5.9630000000000001</v>
      </c>
      <c r="P84" s="5">
        <v>9.6720000000000006</v>
      </c>
    </row>
    <row r="85" spans="1:16">
      <c r="A85" s="9"/>
      <c r="B85" s="1" t="s">
        <v>5</v>
      </c>
      <c r="C85" s="6">
        <f>C84*(60/70)^1.292</f>
        <v>1.190612292430034</v>
      </c>
      <c r="D85" s="6">
        <f>D84*(60/70)^1.238</f>
        <v>1.818611432862161</v>
      </c>
      <c r="E85" s="6">
        <f>E84*(60/70)^1.22</f>
        <v>2.3067161039565809</v>
      </c>
      <c r="F85" s="6">
        <f>F84*(60/70)^1.222</f>
        <v>2.7392093031209304</v>
      </c>
      <c r="G85" s="6">
        <f>G84*(60/70)^1.215</f>
        <v>3.5796593440194329</v>
      </c>
      <c r="H85" s="6">
        <f>H84*(60/70)^1.202</f>
        <v>3.281082062685452</v>
      </c>
      <c r="I85" s="6">
        <f>I84*(60/70)^1.23</f>
        <v>5.0414782587034441</v>
      </c>
      <c r="J85" s="6">
        <f>J84*(60/70)^1.233</f>
        <v>2.0159897035541574</v>
      </c>
      <c r="K85" s="6">
        <f>K84*(60/70)^1.228</f>
        <v>3.0039726022841213</v>
      </c>
      <c r="L85" s="6">
        <f>L84*(60/70)^1.223</f>
        <v>3.5189314553492181</v>
      </c>
      <c r="M85" s="6">
        <f>M84*(60/70)^1.21</f>
        <v>4.3093593150742704</v>
      </c>
      <c r="N85" s="6">
        <f>N84*(60/70)^1.224</f>
        <v>5.6266071086861853</v>
      </c>
      <c r="O85" s="6">
        <f>O84*(60/70)^1.242</f>
        <v>4.9239869882157548</v>
      </c>
      <c r="P85" s="6">
        <f>P84*(60/70)^1.242</f>
        <v>7.9867184554792523</v>
      </c>
    </row>
    <row r="86" spans="1:16">
      <c r="A86" s="10"/>
      <c r="B86" s="2" t="s">
        <v>6</v>
      </c>
      <c r="C86" s="7">
        <f>C84*(50/70)^1.292</f>
        <v>0.94073692778831153</v>
      </c>
      <c r="D86" s="7">
        <f>D84*(50/70)^1.238</f>
        <v>1.4511541039550153</v>
      </c>
      <c r="E86" s="7">
        <f>E84*(50/70)^1.22</f>
        <v>1.8466858752451631</v>
      </c>
      <c r="F86" s="7">
        <f>F84*(50/70)^1.222</f>
        <v>2.1921271216299476</v>
      </c>
      <c r="G86" s="7">
        <f>G84*(50/70)^1.215</f>
        <v>2.8683786765436303</v>
      </c>
      <c r="H86" s="7">
        <f>H84*(50/70)^1.202</f>
        <v>2.6353677976032146</v>
      </c>
      <c r="I86" s="7">
        <f>I84*(50/70)^1.23</f>
        <v>4.0287003474605774</v>
      </c>
      <c r="J86" s="7">
        <f>J84*(50/70)^1.233</f>
        <v>1.6101184750959925</v>
      </c>
      <c r="K86" s="7">
        <f>K84*(50/70)^1.228</f>
        <v>2.4013828086584943</v>
      </c>
      <c r="L86" s="7">
        <f>L84*(50/70)^1.223</f>
        <v>2.8156076950258635</v>
      </c>
      <c r="M86" s="7">
        <f>M84*(50/70)^1.21</f>
        <v>3.4562360791585944</v>
      </c>
      <c r="N86" s="7">
        <f>N84*(50/70)^1.224</f>
        <v>4.5012045105874305</v>
      </c>
      <c r="O86" s="7">
        <f>O84*(50/70)^1.242</f>
        <v>3.9262123882234468</v>
      </c>
      <c r="P86" s="7">
        <f>P84*(50/70)^1.242</f>
        <v>6.3683257117050438</v>
      </c>
    </row>
  </sheetData>
  <mergeCells count="38">
    <mergeCell ref="A2:A5"/>
    <mergeCell ref="J1:P1"/>
    <mergeCell ref="J2:P2"/>
    <mergeCell ref="J3:P3"/>
    <mergeCell ref="J4:P4"/>
    <mergeCell ref="C1:I1"/>
    <mergeCell ref="C2:I2"/>
    <mergeCell ref="C3:I3"/>
    <mergeCell ref="C4:I4"/>
    <mergeCell ref="A1:B1"/>
    <mergeCell ref="B2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81:A83"/>
    <mergeCell ref="A84:A86"/>
    <mergeCell ref="A66:A68"/>
    <mergeCell ref="A69:A71"/>
    <mergeCell ref="A72:A74"/>
    <mergeCell ref="A75:A77"/>
    <mergeCell ref="A78:A80"/>
  </mergeCells>
  <pageMargins left="0.70866141732283472" right="0.70866141732283472" top="0.74803149606299213" bottom="0.74803149606299213" header="0.31496062992125984" footer="0.31496062992125984"/>
  <pageSetup paperSize="8" scale="7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2019-08-15T07:52:09Z</dcterms:modified>
</cp:coreProperties>
</file>